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\Desktop\"/>
    </mc:Choice>
  </mc:AlternateContent>
  <xr:revisionPtr revIDLastSave="0" documentId="8_{770131B4-DF8D-4D01-9EB7-BEED1C1C2E37}" xr6:coauthVersionLast="47" xr6:coauthVersionMax="47" xr10:uidLastSave="{00000000-0000-0000-0000-000000000000}"/>
  <workbookProtection workbookAlgorithmName="SHA-512" workbookHashValue="HJowvg/E2Cpnq9oxPjMjCCCs51KN5UmjkTijFTHtW2EhyHETP952SkoBJcr3zko7H57vr34a7Zekb5DUZq1IPA==" workbookSaltValue="Rc+pYRme0ogfLtf1TS8faw==" workbookSpinCount="100000" lockStructure="1"/>
  <bookViews>
    <workbookView xWindow="-120" yWindow="-120" windowWidth="29040" windowHeight="15720" xr2:uid="{00000000-000D-0000-FFFF-FFFF00000000}"/>
  </bookViews>
  <sheets>
    <sheet name="DF 2026" sheetId="1" r:id="rId1"/>
  </sheets>
  <definedNames>
    <definedName name="_xlnm._FilterDatabase" localSheetId="0" hidden="1">'DF 2026'!$C$1:$C$73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2" i="1" l="1"/>
  <c r="M113" i="1"/>
  <c r="M114" i="1"/>
  <c r="M115" i="1"/>
  <c r="M116" i="1"/>
  <c r="M117" i="1"/>
  <c r="M118" i="1"/>
  <c r="M119" i="1"/>
  <c r="M120" i="1"/>
  <c r="M121" i="1"/>
  <c r="M122" i="1"/>
  <c r="M111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85" i="1"/>
  <c r="M53" i="1"/>
  <c r="M41" i="1"/>
  <c r="M42" i="1"/>
  <c r="M43" i="1"/>
  <c r="M44" i="1"/>
  <c r="M45" i="1"/>
  <c r="M46" i="1"/>
  <c r="M47" i="1"/>
  <c r="M48" i="1"/>
  <c r="M49" i="1"/>
  <c r="M50" i="1"/>
  <c r="M51" i="1"/>
  <c r="M52" i="1"/>
  <c r="M40" i="1"/>
  <c r="M39" i="1"/>
  <c r="M16" i="1"/>
  <c r="M17" i="1"/>
  <c r="M18" i="1"/>
  <c r="M19" i="1"/>
  <c r="M20" i="1"/>
  <c r="M21" i="1"/>
  <c r="M22" i="1"/>
  <c r="M23" i="1"/>
  <c r="M24" i="1"/>
  <c r="M26" i="1"/>
  <c r="M15" i="1"/>
  <c r="M14" i="1"/>
</calcChain>
</file>

<file path=xl/sharedStrings.xml><?xml version="1.0" encoding="utf-8"?>
<sst xmlns="http://schemas.openxmlformats.org/spreadsheetml/2006/main" count="1102" uniqueCount="525">
  <si>
    <t>Faktura č.</t>
  </si>
  <si>
    <t>VS</t>
  </si>
  <si>
    <t>Partner</t>
  </si>
  <si>
    <t>Adresa</t>
  </si>
  <si>
    <t>IČO</t>
  </si>
  <si>
    <t>Mena</t>
  </si>
  <si>
    <t>Cena bez DPH</t>
  </si>
  <si>
    <t>Cena s DPH</t>
  </si>
  <si>
    <t>Číslo objednávky / Zmluvy</t>
  </si>
  <si>
    <t>Predmet</t>
  </si>
  <si>
    <t>Dátum doručenia</t>
  </si>
  <si>
    <t>Dátum zverejnenia</t>
  </si>
  <si>
    <t>4081260001</t>
  </si>
  <si>
    <t>1012606428</t>
  </si>
  <si>
    <t>MAGNA ENERGIA a.s.</t>
  </si>
  <si>
    <t>Nitrianska 18/7555, 92101 Piešťany, SK</t>
  </si>
  <si>
    <t xml:space="preserve">  35743565</t>
  </si>
  <si>
    <t>EUR</t>
  </si>
  <si>
    <t>Zmluva č.ZPL060/2025</t>
  </si>
  <si>
    <t>plyn 1/2026 Panská</t>
  </si>
  <si>
    <t>4081260002</t>
  </si>
  <si>
    <t>1012606429</t>
  </si>
  <si>
    <t>4081260003</t>
  </si>
  <si>
    <t>1012606430</t>
  </si>
  <si>
    <t>Zmluva č. ZPL060/2025</t>
  </si>
  <si>
    <t>plyn 1/2026 Klemensova</t>
  </si>
  <si>
    <t>4081260004</t>
  </si>
  <si>
    <t>2250062156</t>
  </si>
  <si>
    <t>KONICA MINOLTA</t>
  </si>
  <si>
    <t>Galvaniho 17/B, 82104 Bratislava, SK</t>
  </si>
  <si>
    <t xml:space="preserve">  31338551</t>
  </si>
  <si>
    <t>prenájom kancel.zariadenia 1/2026</t>
  </si>
  <si>
    <t>4081260005</t>
  </si>
  <si>
    <t>1510000008</t>
  </si>
  <si>
    <t>Slovenská akadémia vied</t>
  </si>
  <si>
    <t>Štefánikova 49, 81438 Bratislava, SK</t>
  </si>
  <si>
    <t xml:space="preserve">  00037869</t>
  </si>
  <si>
    <t>Obj č.01-2026 THS USV SAV</t>
  </si>
  <si>
    <t>stravné lístky 1/2026</t>
  </si>
  <si>
    <t>4081260006</t>
  </si>
  <si>
    <t>5012600128</t>
  </si>
  <si>
    <t>Poradca podnikateľa, s.r.o.</t>
  </si>
  <si>
    <t>Martina Rázusa 23 A, 01001 Žilina, SK</t>
  </si>
  <si>
    <t xml:space="preserve">  31592503</t>
  </si>
  <si>
    <t>Obj č.04-2026 THS USV SAV</t>
  </si>
  <si>
    <t>prístupy do online ekonom.poradenstva</t>
  </si>
  <si>
    <t>4081260007</t>
  </si>
  <si>
    <t>2000262558</t>
  </si>
  <si>
    <t>Bratislavská vodárenská spoločnosť, a.s.</t>
  </si>
  <si>
    <t>Prešovská 48, 82646 Bratislava, SK</t>
  </si>
  <si>
    <t xml:space="preserve">  35850370</t>
  </si>
  <si>
    <t>Zmluva č.1000137962</t>
  </si>
  <si>
    <t>vodné, stočné 1/2026</t>
  </si>
  <si>
    <t>4081260008</t>
  </si>
  <si>
    <t>485115861</t>
  </si>
  <si>
    <t>Schindler výťahy a eskalátory a.s.</t>
  </si>
  <si>
    <t>Karadžičova 8, 82108 Bratislava, SK</t>
  </si>
  <si>
    <t xml:space="preserve">  31402828</t>
  </si>
  <si>
    <t>Zmluva č. 2902415</t>
  </si>
  <si>
    <t>oprava výťahu Dúbravská</t>
  </si>
  <si>
    <t>4081260009</t>
  </si>
  <si>
    <t>262400677</t>
  </si>
  <si>
    <t>Cb elektro s.r.o.</t>
  </si>
  <si>
    <t>Krivá 25, 04001 Košice - Staré Mesto, SK</t>
  </si>
  <si>
    <t xml:space="preserve">  36584622</t>
  </si>
  <si>
    <t>Obj č. 07-2026 THS USV SA</t>
  </si>
  <si>
    <t>žiarivky (Dúbravská)</t>
  </si>
  <si>
    <t>4081260010</t>
  </si>
  <si>
    <t>201561491</t>
  </si>
  <si>
    <t>Gigaprint.sk s.r.o.</t>
  </si>
  <si>
    <t>Kuzmányho 30, 91101 Trenčín, SK</t>
  </si>
  <si>
    <t xml:space="preserve">  50370294</t>
  </si>
  <si>
    <t>Obj č.06-2026 THS USV SAV</t>
  </si>
  <si>
    <t>tonery Kyocera</t>
  </si>
  <si>
    <t>4081260011</t>
  </si>
  <si>
    <t>200251495</t>
  </si>
  <si>
    <t>exe, a.s.</t>
  </si>
  <si>
    <t>GBC5, Galvaniho 19, 82104 Bratislava, SK</t>
  </si>
  <si>
    <t xml:space="preserve">  17321450</t>
  </si>
  <si>
    <t>Obj č. 111-2025 THS USV S</t>
  </si>
  <si>
    <t>Office Professional Plus (12 ks)</t>
  </si>
  <si>
    <t>4081260013</t>
  </si>
  <si>
    <t>4592449082</t>
  </si>
  <si>
    <t>SLOVNAFT, a.s.</t>
  </si>
  <si>
    <t>Vlčie hrdlo 1, 82412 Bratislava, SK</t>
  </si>
  <si>
    <t xml:space="preserve">  31322832</t>
  </si>
  <si>
    <t>Zmluva č.5611862863</t>
  </si>
  <si>
    <t>PHM 1/2026</t>
  </si>
  <si>
    <t>4081260014</t>
  </si>
  <si>
    <t>260009083</t>
  </si>
  <si>
    <t>Lamitec, s.r.o.</t>
  </si>
  <si>
    <t>Pestovateľská 9, 82104 Bratislava, SK</t>
  </si>
  <si>
    <t xml:space="preserve">  35710691</t>
  </si>
  <si>
    <t>Obj č.10-2026 THS USV SAV</t>
  </si>
  <si>
    <t>kancelárske potreby</t>
  </si>
  <si>
    <t>4081260015</t>
  </si>
  <si>
    <t>20260001</t>
  </si>
  <si>
    <t>SK - BAU GmbH s.r.o.</t>
  </si>
  <si>
    <t>Royova 4691/1A, 94907 Nitra, SK</t>
  </si>
  <si>
    <t xml:space="preserve">  55671934</t>
  </si>
  <si>
    <t>Obj č. 05-2026 THS USV SA</t>
  </si>
  <si>
    <t>stavebné a maliarske práce v AB</t>
  </si>
  <si>
    <t>4081260016</t>
  </si>
  <si>
    <t>1202600897</t>
  </si>
  <si>
    <t>Z + M servis a. s.</t>
  </si>
  <si>
    <t>Martinčekova 17, 82101 Bratislava, SK</t>
  </si>
  <si>
    <t xml:space="preserve">  44195591</t>
  </si>
  <si>
    <t>Zmluva č.0207082024036</t>
  </si>
  <si>
    <t>4081260017</t>
  </si>
  <si>
    <t>260017</t>
  </si>
  <si>
    <t>PTCO s. r. o.</t>
  </si>
  <si>
    <t>Kadnárová 2522/2, 83152 Bratislava, SK</t>
  </si>
  <si>
    <t xml:space="preserve">  55852271</t>
  </si>
  <si>
    <t>Zmluva č.4/2022</t>
  </si>
  <si>
    <t>služby CO 1/2026</t>
  </si>
  <si>
    <t>4081260018</t>
  </si>
  <si>
    <t>1012622659</t>
  </si>
  <si>
    <t>plyn 2/2026 Panská</t>
  </si>
  <si>
    <t>4081260019</t>
  </si>
  <si>
    <t>1012622660</t>
  </si>
  <si>
    <t>4081260021</t>
  </si>
  <si>
    <t>52026</t>
  </si>
  <si>
    <t>JURICKÁ MÁRIA Mgr.</t>
  </si>
  <si>
    <t>Na kopci 42, 81102 Bratislava, SK</t>
  </si>
  <si>
    <t xml:space="preserve">  42353718</t>
  </si>
  <si>
    <t>Obj č. 04-2026 THS USV SA</t>
  </si>
  <si>
    <t>právne služby - investičné zámery 2026</t>
  </si>
  <si>
    <t>428126001</t>
  </si>
  <si>
    <t>260101822</t>
  </si>
  <si>
    <t>LED Solution s.r.o.</t>
  </si>
  <si>
    <t>Dr.Milady Horákové 185/66, 46007 Liberec, CZ</t>
  </si>
  <si>
    <t xml:space="preserve">  04885503</t>
  </si>
  <si>
    <t>Obj č.08-2026 THS USV SAV</t>
  </si>
  <si>
    <t>žiarovky</t>
  </si>
  <si>
    <t>4081260022</t>
  </si>
  <si>
    <t>1510000019</t>
  </si>
  <si>
    <t>Obj č. 08-2026 THS USV SA</t>
  </si>
  <si>
    <t>stravné lístky 2/2026</t>
  </si>
  <si>
    <t>4081260023</t>
  </si>
  <si>
    <t>2026009</t>
  </si>
  <si>
    <t>ARES</t>
  </si>
  <si>
    <t>Kmeťovo nám. č.2, 81107 Bratislava, SK</t>
  </si>
  <si>
    <t xml:space="preserve">  35436204</t>
  </si>
  <si>
    <t>Zmluva č.12007</t>
  </si>
  <si>
    <t>služby OpO 1/2026</t>
  </si>
  <si>
    <t>4081260024</t>
  </si>
  <si>
    <t>2026004</t>
  </si>
  <si>
    <t>B.O.P. Slovakia Service</t>
  </si>
  <si>
    <t>Kmeťovo nám. 2, 81107 Bratislava, SK</t>
  </si>
  <si>
    <t xml:space="preserve">  46219471</t>
  </si>
  <si>
    <t>Zmluva č.22007</t>
  </si>
  <si>
    <t>služby BOZP 1/2026</t>
  </si>
  <si>
    <t>prenos</t>
  </si>
  <si>
    <t>5807877491</t>
  </si>
  <si>
    <t>Alza.sk s.r.o.</t>
  </si>
  <si>
    <t>Obj č.02-2026 THS USV SAV</t>
  </si>
  <si>
    <t>tašky na notebooky</t>
  </si>
  <si>
    <t>Katadžičova 8, 82108 Bratislava,SK</t>
  </si>
  <si>
    <t xml:space="preserve">  36562939</t>
  </si>
  <si>
    <t>4081260012</t>
  </si>
  <si>
    <t>4081260020</t>
  </si>
  <si>
    <t>1012622661</t>
  </si>
  <si>
    <t>plyn 2/2026 Klemensova</t>
  </si>
  <si>
    <t>DPH</t>
  </si>
  <si>
    <t>s DPH</t>
  </si>
  <si>
    <t>bez DPH</t>
  </si>
  <si>
    <t>Zmluva č.50105095</t>
  </si>
  <si>
    <t>250282</t>
  </si>
  <si>
    <t>služby CO 12/2025</t>
  </si>
  <si>
    <t>385181683</t>
  </si>
  <si>
    <t>Zmluva č.1008S</t>
  </si>
  <si>
    <t>údržba výťahov 4.Q/2025 Dúbrvská</t>
  </si>
  <si>
    <t>7211283147</t>
  </si>
  <si>
    <t>Energetika Slovensko, a.s.</t>
  </si>
  <si>
    <t>Čulenova 6, 81109 Bratislava, SK</t>
  </si>
  <si>
    <t xml:space="preserve">  44483767</t>
  </si>
  <si>
    <t>Zmluva č.6410013377</t>
  </si>
  <si>
    <t>el.energia 12/2025</t>
  </si>
  <si>
    <t>355005299</t>
  </si>
  <si>
    <t>Orange Slovensko, a.s.</t>
  </si>
  <si>
    <t>Metodova 8, 82108 Bratislava, SK</t>
  </si>
  <si>
    <t xml:space="preserve">  35697270</t>
  </si>
  <si>
    <t>Zmluva č. 0355005299</t>
  </si>
  <si>
    <t>telekom.poplatky za mobily 1/2026</t>
  </si>
  <si>
    <t>2026611</t>
  </si>
  <si>
    <t>služby OpO 12/2025</t>
  </si>
  <si>
    <t>2025072</t>
  </si>
  <si>
    <t>služby BOZP 12/2025</t>
  </si>
  <si>
    <t>1525005846</t>
  </si>
  <si>
    <t>vyúčtovanie plynu za rok 2025 Panská</t>
  </si>
  <si>
    <t>1525005848</t>
  </si>
  <si>
    <t>vyučtovanie za plyn 2025 Klemensova</t>
  </si>
  <si>
    <t>1525005847</t>
  </si>
  <si>
    <t>vyučtovanie za plyn 2025 Panská</t>
  </si>
  <si>
    <t>700503</t>
  </si>
  <si>
    <t>MH Teplárenský holding, a.s.</t>
  </si>
  <si>
    <t>Turbínová 3, 83104 Bratislava, SK</t>
  </si>
  <si>
    <t xml:space="preserve">  36211541</t>
  </si>
  <si>
    <t>Zmluva č. 700503</t>
  </si>
  <si>
    <t>teplo 12/2025</t>
  </si>
  <si>
    <t>9001838632</t>
  </si>
  <si>
    <t>Slovenská pošta, a.s.</t>
  </si>
  <si>
    <t>Partizánska cesta 9, 97599 Banská Bystrica, SK</t>
  </si>
  <si>
    <t xml:space="preserve">  36631124</t>
  </si>
  <si>
    <t>Zmluva č.34/2022/PkZak-OR</t>
  </si>
  <si>
    <t>poštové služby 12/2025</t>
  </si>
  <si>
    <t>8381585809</t>
  </si>
  <si>
    <t>Slovak Telekom, a.s.</t>
  </si>
  <si>
    <t>Bajkalská 28, 81762 Bratislava, SK</t>
  </si>
  <si>
    <t xml:space="preserve">  35763469</t>
  </si>
  <si>
    <t>Zmluva č.2107976408</t>
  </si>
  <si>
    <t>telekom.poplatky 1/2026</t>
  </si>
  <si>
    <t>4081260025</t>
  </si>
  <si>
    <t>Zmluva č.700503</t>
  </si>
  <si>
    <t>teplo 1/2026</t>
  </si>
  <si>
    <t>4081260026</t>
  </si>
  <si>
    <t>8383165202</t>
  </si>
  <si>
    <t>telekom.poplatky 2/2026</t>
  </si>
  <si>
    <t>4081260027</t>
  </si>
  <si>
    <t>7201367962</t>
  </si>
  <si>
    <t>el.energia 1/2026</t>
  </si>
  <si>
    <t>4081260028</t>
  </si>
  <si>
    <t>4592457340</t>
  </si>
  <si>
    <t>4081260029</t>
  </si>
  <si>
    <t>Zmluva č.0355005299</t>
  </si>
  <si>
    <t>telekom.poplatky mobily 2/2026</t>
  </si>
  <si>
    <t>4081260030</t>
  </si>
  <si>
    <t>9001846120</t>
  </si>
  <si>
    <t>poštové služby 1/2026</t>
  </si>
  <si>
    <t>4081260031</t>
  </si>
  <si>
    <t>20260201</t>
  </si>
  <si>
    <t>WESTLAND s.r.o.</t>
  </si>
  <si>
    <t>ul. 29 augusta 15/F, 81109 Bratislava, SK</t>
  </si>
  <si>
    <t xml:space="preserve">  44718837</t>
  </si>
  <si>
    <t>Obj č.13-2026 THS USV SAV</t>
  </si>
  <si>
    <t>kurenárske práce - odstránenie havárie</t>
  </si>
  <si>
    <t>4081260032</t>
  </si>
  <si>
    <t>202026003</t>
  </si>
  <si>
    <t>eFITex s. r. o.</t>
  </si>
  <si>
    <t>Vodárenská 4605/86, 92101 Piešťany, SK</t>
  </si>
  <si>
    <t xml:space="preserve">  52951260</t>
  </si>
  <si>
    <t>Obj č.12-2026 THS USV SAV</t>
  </si>
  <si>
    <t>IT služby, sieťové konfigurácie</t>
  </si>
  <si>
    <t>4081260033</t>
  </si>
  <si>
    <t>2250068901</t>
  </si>
  <si>
    <t>prenájom kancel.zariadenia 2/2026</t>
  </si>
  <si>
    <t>4081260034</t>
  </si>
  <si>
    <t>326000636</t>
  </si>
  <si>
    <t>SOFTIP, a.s.</t>
  </si>
  <si>
    <t>Galvaniho 7/D, 82104 Bratislava, SK</t>
  </si>
  <si>
    <t xml:space="preserve">  36785512</t>
  </si>
  <si>
    <t>Obj č.11-2026 THS USV SAV</t>
  </si>
  <si>
    <t>služby Softip - prenos PS</t>
  </si>
  <si>
    <t>4081260035</t>
  </si>
  <si>
    <t>261200225</t>
  </si>
  <si>
    <t>KEMA SK, s. r. o.</t>
  </si>
  <si>
    <t>Kopčianska 37, 85101 Bratislava, SK</t>
  </si>
  <si>
    <t xml:space="preserve">  46123661</t>
  </si>
  <si>
    <t>Obj č.14-2026 THS USV SAV</t>
  </si>
  <si>
    <t>čistiace potreby</t>
  </si>
  <si>
    <t>4081260036</t>
  </si>
  <si>
    <t>Zmluva 700503</t>
  </si>
  <si>
    <t>teplo - doplatok</t>
  </si>
  <si>
    <t>4081260037</t>
  </si>
  <si>
    <t>1202601967</t>
  </si>
  <si>
    <t>Z+M servis s.r.o.</t>
  </si>
  <si>
    <t>Plynáresnká 7/A, 82109 Bratislava, SK</t>
  </si>
  <si>
    <t>44195591</t>
  </si>
  <si>
    <t>4081260038</t>
  </si>
  <si>
    <t>vodné, stočné 2/2026</t>
  </si>
  <si>
    <t>4081260039</t>
  </si>
  <si>
    <t>4081260040</t>
  </si>
  <si>
    <t>260038</t>
  </si>
  <si>
    <t>služby CO 2/2026</t>
  </si>
  <si>
    <t>4081260041</t>
  </si>
  <si>
    <t>1510000165</t>
  </si>
  <si>
    <t>Obj č.15-2026 THS USV SAV</t>
  </si>
  <si>
    <t>stravné lístky 3/2026</t>
  </si>
  <si>
    <t>4081260042</t>
  </si>
  <si>
    <t>5418764684</t>
  </si>
  <si>
    <t>Obj č.19-2026 THS USV SAV</t>
  </si>
  <si>
    <t>mobilný telefón Samsung Galaxy S26</t>
  </si>
  <si>
    <t>4081260043</t>
  </si>
  <si>
    <t>2026006</t>
  </si>
  <si>
    <t>služby BOZP 2/2026</t>
  </si>
  <si>
    <t>4081260044</t>
  </si>
  <si>
    <t>2026033</t>
  </si>
  <si>
    <t>služby OpO 2/2026</t>
  </si>
  <si>
    <t>4081260045</t>
  </si>
  <si>
    <t>10260006</t>
  </si>
  <si>
    <t>STAVOMAL, s.r.o.</t>
  </si>
  <si>
    <t>Z. Kodálya 779/9, 92401 Galanta, SK</t>
  </si>
  <si>
    <t xml:space="preserve">  53070569</t>
  </si>
  <si>
    <t>Obj č.14b-2026 THS USV SA</t>
  </si>
  <si>
    <t>montáž kovových hrotov na budovu</t>
  </si>
  <si>
    <t>4081260046</t>
  </si>
  <si>
    <t>6401578992</t>
  </si>
  <si>
    <t>DPS - mobilný telefón Samsung Galaxy</t>
  </si>
  <si>
    <t>4081260047</t>
  </si>
  <si>
    <t>8384742090</t>
  </si>
  <si>
    <t>telekom.poplatky 3/2026</t>
  </si>
  <si>
    <t>4081260048</t>
  </si>
  <si>
    <t>5867574801</t>
  </si>
  <si>
    <t>Obj č.20-2026 THS USV SAV</t>
  </si>
  <si>
    <t>4081260049</t>
  </si>
  <si>
    <t>teplo 2/2026</t>
  </si>
  <si>
    <t>4081260050</t>
  </si>
  <si>
    <t>4592474334</t>
  </si>
  <si>
    <t>PHM 2/2026</t>
  </si>
  <si>
    <t>4081260051</t>
  </si>
  <si>
    <t>7142059723</t>
  </si>
  <si>
    <t>el.energia 2/2026</t>
  </si>
  <si>
    <t>4081260052</t>
  </si>
  <si>
    <t>20260003</t>
  </si>
  <si>
    <t>Obj č.16-2026 THS USV SAV</t>
  </si>
  <si>
    <t>vysprávka stropu a stien</t>
  </si>
  <si>
    <t>4081260053</t>
  </si>
  <si>
    <t>1012623863</t>
  </si>
  <si>
    <t>Zmluva č. ZPL060/2026</t>
  </si>
  <si>
    <t>plyn 3/2026 Klemensova</t>
  </si>
  <si>
    <t>4081260054</t>
  </si>
  <si>
    <t>1012623862</t>
  </si>
  <si>
    <t>plyn 3/2026 Panská</t>
  </si>
  <si>
    <t>4081260055</t>
  </si>
  <si>
    <t>1012623861</t>
  </si>
  <si>
    <t>4081260056</t>
  </si>
  <si>
    <t>2250075694</t>
  </si>
  <si>
    <t>prenájom kancel.zariadenia 3/2026</t>
  </si>
  <si>
    <t>4081260057</t>
  </si>
  <si>
    <t>26409722</t>
  </si>
  <si>
    <t>B2B Partner, s.r.o.</t>
  </si>
  <si>
    <t>Šulekova 2, 81106 Bratislava, SK</t>
  </si>
  <si>
    <t xml:space="preserve">  44413467</t>
  </si>
  <si>
    <t>Obj č.23-2026 THS USV SAV</t>
  </si>
  <si>
    <t>kancelátska stolička</t>
  </si>
  <si>
    <t>4081260058</t>
  </si>
  <si>
    <t>9001852301</t>
  </si>
  <si>
    <t>Zmluva č.34/2022úPkZak-OR</t>
  </si>
  <si>
    <t>poštové služby 2/2026</t>
  </si>
  <si>
    <t>4081260059</t>
  </si>
  <si>
    <t>5873102331</t>
  </si>
  <si>
    <t>Obj.č.22-2026 THS USV SAV</t>
  </si>
  <si>
    <t>mobilný telefón, kalkulačky, vysávač</t>
  </si>
  <si>
    <t>4081260060</t>
  </si>
  <si>
    <t>20260005</t>
  </si>
  <si>
    <t>3MIX, s.r.o.</t>
  </si>
  <si>
    <t>Vyšehradská 3713/8, 85106 Bratislava, SK</t>
  </si>
  <si>
    <t xml:space="preserve">  47608871</t>
  </si>
  <si>
    <t>Obj č.17-2026 THS USV SAV</t>
  </si>
  <si>
    <t>oprava podlahy, pokládka PVC</t>
  </si>
  <si>
    <t>4081260061</t>
  </si>
  <si>
    <t>42026</t>
  </si>
  <si>
    <t>Ing. Michaela Salayová</t>
  </si>
  <si>
    <t>Čsl. parašutistov 211/1, 83103 Bratislava, SK</t>
  </si>
  <si>
    <t xml:space="preserve">  53562739</t>
  </si>
  <si>
    <t>Obj č.18-2026 THS USV SAV</t>
  </si>
  <si>
    <t>daňové poradenstvo - zostavenie DP pre ÚSV</t>
  </si>
  <si>
    <t>4081260062</t>
  </si>
  <si>
    <t>385185403</t>
  </si>
  <si>
    <t>Zmluva č.0137098041</t>
  </si>
  <si>
    <t>servis výťahu 1.Q/2026 Klemensova</t>
  </si>
  <si>
    <t>4081260063</t>
  </si>
  <si>
    <t>5879158331</t>
  </si>
  <si>
    <t>Obj č.21-2026 THS USV SAV</t>
  </si>
  <si>
    <t>4081260064</t>
  </si>
  <si>
    <t>260027313</t>
  </si>
  <si>
    <t>Obj č. 24-2026 THS USV SA</t>
  </si>
  <si>
    <t>hygienické potreby, repre</t>
  </si>
  <si>
    <t>4081260065</t>
  </si>
  <si>
    <t>26057</t>
  </si>
  <si>
    <t>Jana Kemenczeiová</t>
  </si>
  <si>
    <t>Biskupická 10191/44, 82106 Bratislava, SK</t>
  </si>
  <si>
    <t xml:space="preserve">  52985725</t>
  </si>
  <si>
    <t>Obj č. 25-2026 THS USV SA</t>
  </si>
  <si>
    <t>repre - VN pečivo</t>
  </si>
  <si>
    <t>4081260066</t>
  </si>
  <si>
    <t>10260007</t>
  </si>
  <si>
    <t>Obj č. 26-2026 THS USV SA</t>
  </si>
  <si>
    <t>oprava fasády na AB Klemensova</t>
  </si>
  <si>
    <t>4081260067</t>
  </si>
  <si>
    <t>vodné, stočné 3/2026</t>
  </si>
  <si>
    <t>4081260068</t>
  </si>
  <si>
    <t>4592482961</t>
  </si>
  <si>
    <t>PHM 3/2026</t>
  </si>
  <si>
    <t>4081260069</t>
  </si>
  <si>
    <t>2250078568</t>
  </si>
  <si>
    <t>prenájom kancel.zariadenia 1.Q/2026</t>
  </si>
  <si>
    <t>4081260070</t>
  </si>
  <si>
    <t>2250079085</t>
  </si>
  <si>
    <t>Zmluva č.40104998</t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</si>
  <si>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0332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</si>
  <si>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0333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</si>
  <si>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0334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</si>
  <si>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0335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</si>
  <si>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0336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</si>
  <si>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0337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</si>
  <si>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0338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</si>
  <si>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0339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</si>
  <si>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0340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</si>
  <si>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0341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</si>
  <si>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0342</t>
    </r>
  </si>
  <si>
    <r>
      <t>4081</t>
    </r>
    <r>
      <rPr>
        <sz val="10"/>
        <color rgb="FFFF0000"/>
        <rFont val="Arial"/>
        <family val="2"/>
        <charset val="238"/>
      </rPr>
      <t>25</t>
    </r>
    <r>
      <rPr>
        <sz val="10"/>
        <rFont val="Arial"/>
        <family val="2"/>
        <charset val="238"/>
      </rPr>
      <t>0343</t>
    </r>
  </si>
  <si>
    <t>4081260071</t>
  </si>
  <si>
    <t>120260117</t>
  </si>
  <si>
    <t>EMELIX, s.r.o.</t>
  </si>
  <si>
    <t>Vajanského 62/1632, 90001 Modra, SK</t>
  </si>
  <si>
    <t xml:space="preserve">  35804386</t>
  </si>
  <si>
    <t>Obj č. 27-2026 THS USV SA</t>
  </si>
  <si>
    <t>úprava sieťovej infraštruktúry, pripojenie PC</t>
  </si>
  <si>
    <t>4081260072</t>
  </si>
  <si>
    <t>151000231</t>
  </si>
  <si>
    <t>Obj č.28-2026 THS USV SAV</t>
  </si>
  <si>
    <t>stravné lístky 4/2026</t>
  </si>
  <si>
    <t>4081260073</t>
  </si>
  <si>
    <t>1202603817</t>
  </si>
  <si>
    <t>4081260074</t>
  </si>
  <si>
    <t>260062</t>
  </si>
  <si>
    <t>služby CO 3/2026</t>
  </si>
  <si>
    <t>4081260075</t>
  </si>
  <si>
    <t>326001557</t>
  </si>
  <si>
    <t>Obj č.29-2026 THS USV SAV</t>
  </si>
  <si>
    <t>konzultačné služby Softip</t>
  </si>
  <si>
    <t>4081260076</t>
  </si>
  <si>
    <t>4592491717</t>
  </si>
  <si>
    <t>Zmluva č. 5611862863</t>
  </si>
  <si>
    <t>4081260077</t>
  </si>
  <si>
    <t>2026060</t>
  </si>
  <si>
    <t>Zmluva č.12017</t>
  </si>
  <si>
    <t>služby OpO 3/2026</t>
  </si>
  <si>
    <t>4081260078</t>
  </si>
  <si>
    <t>Zmluva č.22017</t>
  </si>
  <si>
    <t>služby BOZP 3/2026</t>
  </si>
  <si>
    <t>4081260079</t>
  </si>
  <si>
    <t>201575936</t>
  </si>
  <si>
    <t>Obj č.34-2026 THS USV SAV</t>
  </si>
  <si>
    <t>toner HP</t>
  </si>
  <si>
    <t>4081260080</t>
  </si>
  <si>
    <t>1012629840</t>
  </si>
  <si>
    <t>plyn 4/2026 Panská</t>
  </si>
  <si>
    <t>4081260081</t>
  </si>
  <si>
    <t>1012629839</t>
  </si>
  <si>
    <t>4081260082</t>
  </si>
  <si>
    <t>1012629841</t>
  </si>
  <si>
    <t>plyn 4/2026 Klemensova</t>
  </si>
  <si>
    <t>4081260083</t>
  </si>
  <si>
    <t>5905960641</t>
  </si>
  <si>
    <t>Obj č.33-2026 THS USV SAV</t>
  </si>
  <si>
    <t>dokovacia stanica, kábel, toner</t>
  </si>
  <si>
    <t>4081260084</t>
  </si>
  <si>
    <t>7181595790</t>
  </si>
  <si>
    <t>el.energia 3/2026</t>
  </si>
  <si>
    <t>4081260085</t>
  </si>
  <si>
    <t>preplatok za teplo 2025</t>
  </si>
  <si>
    <t>4081260086</t>
  </si>
  <si>
    <t>8386309079</t>
  </si>
  <si>
    <t>telekom.poplatky 4/2026</t>
  </si>
  <si>
    <t>4081260087</t>
  </si>
  <si>
    <t>teplo 3/2026</t>
  </si>
  <si>
    <t>4081260088</t>
  </si>
  <si>
    <t>5913165861</t>
  </si>
  <si>
    <t>Obj č.35-2026 THS USV SAV</t>
  </si>
  <si>
    <t>kancelárska stolička</t>
  </si>
  <si>
    <t>4081260089</t>
  </si>
  <si>
    <t>2260003203</t>
  </si>
  <si>
    <t>prenájom kancel.zariadenia 4/2026</t>
  </si>
  <si>
    <t>4081260090</t>
  </si>
  <si>
    <t>4081260091</t>
  </si>
  <si>
    <t>9001859101</t>
  </si>
  <si>
    <t>poštové služby 3/2026</t>
  </si>
  <si>
    <t>4081260092</t>
  </si>
  <si>
    <t>20260012</t>
  </si>
  <si>
    <t>Obj č.32-2026 THS USV SAV</t>
  </si>
  <si>
    <t>výmena poškodeného pisoáru (WC 1.posch.)</t>
  </si>
  <si>
    <t>4081260093</t>
  </si>
  <si>
    <t>20260011</t>
  </si>
  <si>
    <t>Obj č.31-2026 THS USV SAV</t>
  </si>
  <si>
    <t>oprava poškodenej podlahy</t>
  </si>
  <si>
    <t>4081260094</t>
  </si>
  <si>
    <t>485117421</t>
  </si>
  <si>
    <t>4081260095</t>
  </si>
  <si>
    <t>2026040491</t>
  </si>
  <si>
    <t>RELIA, spoločnosť s ručením obmedzeným</t>
  </si>
  <si>
    <t>Trnavská 80, 82102 Bratislava, SK</t>
  </si>
  <si>
    <t xml:space="preserve">  31369308</t>
  </si>
  <si>
    <t>Obj č.30-2026 THS USV SAV</t>
  </si>
  <si>
    <t>školenie - webinár Práca zamestnancov</t>
  </si>
  <si>
    <t>4081260096</t>
  </si>
  <si>
    <t>vodné,stočné 4/2026</t>
  </si>
  <si>
    <t>4081260097</t>
  </si>
  <si>
    <t>260225</t>
  </si>
  <si>
    <t>HOLMAR DDD s. r. o.</t>
  </si>
  <si>
    <t>Šustekova 3672/20, 85104 Bratislava, SK</t>
  </si>
  <si>
    <t xml:space="preserve">  47363584</t>
  </si>
  <si>
    <t>Obj č.37-2026 THS USV SAV</t>
  </si>
  <si>
    <t>deratizácia a dezinsekcia budovy Klemensova</t>
  </si>
  <si>
    <t>4081260098</t>
  </si>
  <si>
    <t>132026</t>
  </si>
  <si>
    <t>Obj č.36-2026 THS USV SAV</t>
  </si>
  <si>
    <t>právne poradenstvo</t>
  </si>
  <si>
    <t>4081260099</t>
  </si>
  <si>
    <t>1202604966</t>
  </si>
  <si>
    <t>4081260100</t>
  </si>
  <si>
    <t>260090</t>
  </si>
  <si>
    <t>služby CO 4/2026</t>
  </si>
  <si>
    <t>4081260101</t>
  </si>
  <si>
    <t>1012635138</t>
  </si>
  <si>
    <t>plyn 5/2026 Klemensova</t>
  </si>
  <si>
    <t>4081260102</t>
  </si>
  <si>
    <t>1012635137</t>
  </si>
  <si>
    <t>plyn 5/2026 Panská</t>
  </si>
  <si>
    <t>4081260103</t>
  </si>
  <si>
    <t>1012635136</t>
  </si>
  <si>
    <t>4081260104</t>
  </si>
  <si>
    <t>telekom.poplatky mobily 5/2026</t>
  </si>
  <si>
    <t>4081260105</t>
  </si>
  <si>
    <t>2026095</t>
  </si>
  <si>
    <t>služby OpO 4/2026</t>
  </si>
  <si>
    <t>4081260106</t>
  </si>
  <si>
    <t>20260017</t>
  </si>
  <si>
    <t>služby BOZP 4/2026</t>
  </si>
  <si>
    <t>4081260107</t>
  </si>
  <si>
    <t>4592509302</t>
  </si>
  <si>
    <t>PHM 4/2026</t>
  </si>
  <si>
    <t>4081260108</t>
  </si>
  <si>
    <t>teplo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</si>
</sst>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hh:mm:ss"/>
    <numFmt numFmtId="165" formatCode="dd/m/yyyy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/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/>
    <xf numFmtId="164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2"/>
  <sheetViews>
    <sheetView tabSelected="1" topLeftCell="A85" workbookViewId="0">
      <selection activeCell="M115" sqref="M115"/>
    </sheetView>
  </sheetViews>
  <sheetFormatPr defaultRowHeight="11.25" x14ac:dyDescent="0.2"/>
  <cols>
    <col min="1" max="1" width="12.5703125" style="3" customWidth="1"/>
    <col min="2" max="2" width="15" style="17" customWidth="1"/>
    <col min="3" max="3" width="30.28515625" style="1" bestFit="1" customWidth="1"/>
    <col min="4" max="4" width="37.85546875" style="1" customWidth="1"/>
    <col min="5" max="5" width="10.5703125" style="16" customWidth="1"/>
    <col min="6" max="6" width="6.42578125" style="3" customWidth="1"/>
    <col min="7" max="7" width="14.5703125" style="5" customWidth="1"/>
    <col min="8" max="8" width="13.85546875" style="5" customWidth="1"/>
    <col min="9" max="9" width="26.7109375" style="1" customWidth="1"/>
    <col min="10" max="10" width="38.7109375" style="1" customWidth="1"/>
    <col min="11" max="11" width="17.85546875" style="4" customWidth="1"/>
    <col min="12" max="12" width="8.140625" style="3" customWidth="1"/>
    <col min="13" max="13" width="19.85546875" style="6" customWidth="1"/>
    <col min="14" max="16384" width="9.140625" style="2"/>
  </cols>
  <sheetData>
    <row r="1" spans="1:13" s="1" customFormat="1" ht="15" x14ac:dyDescent="0.25">
      <c r="A1" s="7" t="s">
        <v>0</v>
      </c>
      <c r="B1" s="10" t="s">
        <v>1</v>
      </c>
      <c r="C1" s="8" t="s">
        <v>2</v>
      </c>
      <c r="D1" s="8" t="s">
        <v>3</v>
      </c>
      <c r="E1" s="15" t="s">
        <v>4</v>
      </c>
      <c r="F1" s="7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11" t="s">
        <v>10</v>
      </c>
      <c r="L1" s="7" t="s">
        <v>163</v>
      </c>
      <c r="M1" s="12" t="s">
        <v>11</v>
      </c>
    </row>
    <row r="2" spans="1:13" ht="12.75" x14ac:dyDescent="0.2">
      <c r="A2" s="18" t="s">
        <v>390</v>
      </c>
      <c r="B2" s="23" t="s">
        <v>167</v>
      </c>
      <c r="C2" s="19" t="s">
        <v>110</v>
      </c>
      <c r="D2" s="19" t="s">
        <v>111</v>
      </c>
      <c r="E2" s="24" t="s">
        <v>112</v>
      </c>
      <c r="F2" s="18" t="s">
        <v>17</v>
      </c>
      <c r="G2" s="20">
        <v>159</v>
      </c>
      <c r="H2" s="20">
        <v>159</v>
      </c>
      <c r="I2" s="19" t="s">
        <v>113</v>
      </c>
      <c r="J2" s="19" t="s">
        <v>168</v>
      </c>
      <c r="K2" s="21">
        <v>46024</v>
      </c>
      <c r="L2" s="25" t="s">
        <v>164</v>
      </c>
      <c r="M2" s="21">
        <v>46044</v>
      </c>
    </row>
    <row r="3" spans="1:13" ht="12.75" x14ac:dyDescent="0.2">
      <c r="A3" s="18" t="s">
        <v>391</v>
      </c>
      <c r="B3" s="23" t="s">
        <v>169</v>
      </c>
      <c r="C3" s="19" t="s">
        <v>55</v>
      </c>
      <c r="D3" s="19" t="s">
        <v>56</v>
      </c>
      <c r="E3" s="24" t="s">
        <v>57</v>
      </c>
      <c r="F3" s="18" t="s">
        <v>17</v>
      </c>
      <c r="G3" s="20">
        <v>216</v>
      </c>
      <c r="H3" s="20">
        <v>216</v>
      </c>
      <c r="I3" s="19" t="s">
        <v>170</v>
      </c>
      <c r="J3" s="19" t="s">
        <v>171</v>
      </c>
      <c r="K3" s="21">
        <v>46024</v>
      </c>
      <c r="L3" s="25" t="s">
        <v>152</v>
      </c>
      <c r="M3" s="21">
        <v>46044</v>
      </c>
    </row>
    <row r="4" spans="1:13" ht="12.75" x14ac:dyDescent="0.2">
      <c r="A4" s="18" t="s">
        <v>392</v>
      </c>
      <c r="B4" s="23" t="s">
        <v>172</v>
      </c>
      <c r="C4" s="19" t="s">
        <v>173</v>
      </c>
      <c r="D4" s="19" t="s">
        <v>174</v>
      </c>
      <c r="E4" s="24" t="s">
        <v>175</v>
      </c>
      <c r="F4" s="18" t="s">
        <v>17</v>
      </c>
      <c r="G4" s="20">
        <v>1242.8</v>
      </c>
      <c r="H4" s="20">
        <v>1438.94</v>
      </c>
      <c r="I4" s="19" t="s">
        <v>176</v>
      </c>
      <c r="J4" s="19" t="s">
        <v>177</v>
      </c>
      <c r="K4" s="21">
        <v>46031</v>
      </c>
      <c r="L4" s="25" t="s">
        <v>164</v>
      </c>
      <c r="M4" s="21">
        <v>46044</v>
      </c>
    </row>
    <row r="5" spans="1:13" ht="12.75" x14ac:dyDescent="0.2">
      <c r="A5" s="18" t="s">
        <v>393</v>
      </c>
      <c r="B5" s="23" t="s">
        <v>178</v>
      </c>
      <c r="C5" s="19" t="s">
        <v>179</v>
      </c>
      <c r="D5" s="19" t="s">
        <v>180</v>
      </c>
      <c r="E5" s="24" t="s">
        <v>181</v>
      </c>
      <c r="F5" s="18" t="s">
        <v>17</v>
      </c>
      <c r="G5" s="20">
        <v>48.02</v>
      </c>
      <c r="H5" s="20">
        <v>48.02</v>
      </c>
      <c r="I5" s="19" t="s">
        <v>182</v>
      </c>
      <c r="J5" s="19" t="s">
        <v>183</v>
      </c>
      <c r="K5" s="21">
        <v>46030</v>
      </c>
      <c r="L5" s="25" t="s">
        <v>164</v>
      </c>
      <c r="M5" s="21">
        <v>46044</v>
      </c>
    </row>
    <row r="6" spans="1:13" ht="12.75" x14ac:dyDescent="0.2">
      <c r="A6" s="18" t="s">
        <v>394</v>
      </c>
      <c r="B6" s="23" t="s">
        <v>184</v>
      </c>
      <c r="C6" s="19" t="s">
        <v>140</v>
      </c>
      <c r="D6" s="19" t="s">
        <v>141</v>
      </c>
      <c r="E6" s="24" t="s">
        <v>142</v>
      </c>
      <c r="F6" s="18" t="s">
        <v>17</v>
      </c>
      <c r="G6" s="20">
        <v>352.27</v>
      </c>
      <c r="H6" s="20">
        <v>430.5</v>
      </c>
      <c r="I6" s="19" t="s">
        <v>143</v>
      </c>
      <c r="J6" s="19" t="s">
        <v>185</v>
      </c>
      <c r="K6" s="21">
        <v>46034</v>
      </c>
      <c r="L6" s="25" t="s">
        <v>164</v>
      </c>
      <c r="M6" s="21">
        <v>46044</v>
      </c>
    </row>
    <row r="7" spans="1:13" ht="12.75" x14ac:dyDescent="0.2">
      <c r="A7" s="18" t="s">
        <v>395</v>
      </c>
      <c r="B7" s="23" t="s">
        <v>186</v>
      </c>
      <c r="C7" s="19" t="s">
        <v>147</v>
      </c>
      <c r="D7" s="19" t="s">
        <v>148</v>
      </c>
      <c r="E7" s="24" t="s">
        <v>149</v>
      </c>
      <c r="F7" s="18" t="s">
        <v>17</v>
      </c>
      <c r="G7" s="20">
        <v>303.76</v>
      </c>
      <c r="H7" s="20">
        <v>369</v>
      </c>
      <c r="I7" s="19" t="s">
        <v>150</v>
      </c>
      <c r="J7" s="19" t="s">
        <v>187</v>
      </c>
      <c r="K7" s="21">
        <v>46034</v>
      </c>
      <c r="L7" s="25" t="s">
        <v>164</v>
      </c>
      <c r="M7" s="21">
        <v>46044</v>
      </c>
    </row>
    <row r="8" spans="1:13" ht="12.75" x14ac:dyDescent="0.2">
      <c r="A8" s="18" t="s">
        <v>396</v>
      </c>
      <c r="B8" s="23" t="s">
        <v>188</v>
      </c>
      <c r="C8" s="19" t="s">
        <v>14</v>
      </c>
      <c r="D8" s="19" t="s">
        <v>15</v>
      </c>
      <c r="E8" s="24" t="s">
        <v>16</v>
      </c>
      <c r="F8" s="18" t="s">
        <v>17</v>
      </c>
      <c r="G8" s="20">
        <v>14.48</v>
      </c>
      <c r="H8" s="20">
        <v>14.48</v>
      </c>
      <c r="I8" s="19" t="s">
        <v>18</v>
      </c>
      <c r="J8" s="19" t="s">
        <v>189</v>
      </c>
      <c r="K8" s="21">
        <v>46036</v>
      </c>
      <c r="L8" s="25" t="s">
        <v>164</v>
      </c>
      <c r="M8" s="21">
        <v>46044</v>
      </c>
    </row>
    <row r="9" spans="1:13" ht="12.75" x14ac:dyDescent="0.2">
      <c r="A9" s="18" t="s">
        <v>397</v>
      </c>
      <c r="B9" s="23" t="s">
        <v>190</v>
      </c>
      <c r="C9" s="19" t="s">
        <v>14</v>
      </c>
      <c r="D9" s="19" t="s">
        <v>15</v>
      </c>
      <c r="E9" s="24" t="s">
        <v>16</v>
      </c>
      <c r="F9" s="18" t="s">
        <v>17</v>
      </c>
      <c r="G9" s="20">
        <v>379.51</v>
      </c>
      <c r="H9" s="20">
        <v>379.51</v>
      </c>
      <c r="I9" s="19" t="s">
        <v>24</v>
      </c>
      <c r="J9" s="19" t="s">
        <v>191</v>
      </c>
      <c r="K9" s="21">
        <v>46036</v>
      </c>
      <c r="L9" s="25" t="s">
        <v>164</v>
      </c>
      <c r="M9" s="21">
        <v>46044</v>
      </c>
    </row>
    <row r="10" spans="1:13" ht="12.75" x14ac:dyDescent="0.2">
      <c r="A10" s="18" t="s">
        <v>398</v>
      </c>
      <c r="B10" s="23" t="s">
        <v>192</v>
      </c>
      <c r="C10" s="19" t="s">
        <v>14</v>
      </c>
      <c r="D10" s="19" t="s">
        <v>15</v>
      </c>
      <c r="E10" s="24" t="s">
        <v>16</v>
      </c>
      <c r="F10" s="18" t="s">
        <v>17</v>
      </c>
      <c r="G10" s="20">
        <v>-111.54</v>
      </c>
      <c r="H10" s="20">
        <v>-111.54</v>
      </c>
      <c r="I10" s="19" t="s">
        <v>24</v>
      </c>
      <c r="J10" s="19" t="s">
        <v>193</v>
      </c>
      <c r="K10" s="21">
        <v>46036</v>
      </c>
      <c r="L10" s="25" t="s">
        <v>164</v>
      </c>
      <c r="M10" s="21">
        <v>46044</v>
      </c>
    </row>
    <row r="11" spans="1:13" ht="12.75" x14ac:dyDescent="0.2">
      <c r="A11" s="18" t="s">
        <v>399</v>
      </c>
      <c r="B11" s="23" t="s">
        <v>194</v>
      </c>
      <c r="C11" s="19" t="s">
        <v>195</v>
      </c>
      <c r="D11" s="19" t="s">
        <v>196</v>
      </c>
      <c r="E11" s="24" t="s">
        <v>197</v>
      </c>
      <c r="F11" s="18" t="s">
        <v>17</v>
      </c>
      <c r="G11" s="20">
        <v>8479.18</v>
      </c>
      <c r="H11" s="20">
        <v>8479.18</v>
      </c>
      <c r="I11" s="19" t="s">
        <v>198</v>
      </c>
      <c r="J11" s="19" t="s">
        <v>199</v>
      </c>
      <c r="K11" s="21">
        <v>46036</v>
      </c>
      <c r="L11" s="25" t="s">
        <v>164</v>
      </c>
      <c r="M11" s="21">
        <v>46044</v>
      </c>
    </row>
    <row r="12" spans="1:13" ht="12.75" x14ac:dyDescent="0.2">
      <c r="A12" s="18" t="s">
        <v>400</v>
      </c>
      <c r="B12" s="23" t="s">
        <v>200</v>
      </c>
      <c r="C12" s="19" t="s">
        <v>201</v>
      </c>
      <c r="D12" s="19" t="s">
        <v>202</v>
      </c>
      <c r="E12" s="24" t="s">
        <v>203</v>
      </c>
      <c r="F12" s="18" t="s">
        <v>17</v>
      </c>
      <c r="G12" s="20">
        <v>841</v>
      </c>
      <c r="H12" s="20">
        <v>841</v>
      </c>
      <c r="I12" s="19" t="s">
        <v>204</v>
      </c>
      <c r="J12" s="19" t="s">
        <v>205</v>
      </c>
      <c r="K12" s="21">
        <v>46036</v>
      </c>
      <c r="L12" s="25" t="s">
        <v>164</v>
      </c>
      <c r="M12" s="21">
        <v>46044</v>
      </c>
    </row>
    <row r="13" spans="1:13" ht="12.75" x14ac:dyDescent="0.2">
      <c r="A13" s="18" t="s">
        <v>401</v>
      </c>
      <c r="B13" s="23" t="s">
        <v>206</v>
      </c>
      <c r="C13" s="19" t="s">
        <v>207</v>
      </c>
      <c r="D13" s="19" t="s">
        <v>208</v>
      </c>
      <c r="E13" s="24" t="s">
        <v>209</v>
      </c>
      <c r="F13" s="18" t="s">
        <v>17</v>
      </c>
      <c r="G13" s="20">
        <v>242.01</v>
      </c>
      <c r="H13" s="20">
        <v>242.01</v>
      </c>
      <c r="I13" s="19" t="s">
        <v>210</v>
      </c>
      <c r="J13" s="19" t="s">
        <v>211</v>
      </c>
      <c r="K13" s="21">
        <v>46036</v>
      </c>
      <c r="L13" s="25" t="s">
        <v>164</v>
      </c>
      <c r="M13" s="21">
        <v>46044</v>
      </c>
    </row>
    <row r="14" spans="1:13" ht="12.75" x14ac:dyDescent="0.2">
      <c r="A14" s="18" t="s">
        <v>12</v>
      </c>
      <c r="B14" s="23" t="s">
        <v>13</v>
      </c>
      <c r="C14" s="19" t="s">
        <v>14</v>
      </c>
      <c r="D14" s="19" t="s">
        <v>15</v>
      </c>
      <c r="E14" s="24" t="s">
        <v>16</v>
      </c>
      <c r="F14" s="18" t="s">
        <v>17</v>
      </c>
      <c r="G14" s="20">
        <v>145.35</v>
      </c>
      <c r="H14" s="20">
        <v>145.35</v>
      </c>
      <c r="I14" s="19" t="s">
        <v>18</v>
      </c>
      <c r="J14" s="19" t="s">
        <v>19</v>
      </c>
      <c r="K14" s="21">
        <v>46024</v>
      </c>
      <c r="L14" s="18" t="s">
        <v>164</v>
      </c>
      <c r="M14" s="13">
        <f>K14+20</f>
        <v>46044</v>
      </c>
    </row>
    <row r="15" spans="1:13" ht="12.75" x14ac:dyDescent="0.2">
      <c r="A15" s="18" t="s">
        <v>20</v>
      </c>
      <c r="B15" s="23" t="s">
        <v>21</v>
      </c>
      <c r="C15" s="19" t="s">
        <v>14</v>
      </c>
      <c r="D15" s="19" t="s">
        <v>15</v>
      </c>
      <c r="E15" s="24" t="s">
        <v>16</v>
      </c>
      <c r="F15" s="18" t="s">
        <v>17</v>
      </c>
      <c r="G15" s="20">
        <v>994.2</v>
      </c>
      <c r="H15" s="20">
        <v>994.2</v>
      </c>
      <c r="I15" s="19" t="s">
        <v>18</v>
      </c>
      <c r="J15" s="19" t="s">
        <v>19</v>
      </c>
      <c r="K15" s="21">
        <v>46024</v>
      </c>
      <c r="L15" s="18" t="s">
        <v>164</v>
      </c>
      <c r="M15" s="13">
        <f>K15+20</f>
        <v>46044</v>
      </c>
    </row>
    <row r="16" spans="1:13" ht="12.75" x14ac:dyDescent="0.2">
      <c r="A16" s="18" t="s">
        <v>22</v>
      </c>
      <c r="B16" s="23" t="s">
        <v>23</v>
      </c>
      <c r="C16" s="19" t="s">
        <v>14</v>
      </c>
      <c r="D16" s="19" t="s">
        <v>15</v>
      </c>
      <c r="E16" s="24" t="s">
        <v>16</v>
      </c>
      <c r="F16" s="18" t="s">
        <v>17</v>
      </c>
      <c r="G16" s="20">
        <v>253.06</v>
      </c>
      <c r="H16" s="20">
        <v>253.06</v>
      </c>
      <c r="I16" s="19" t="s">
        <v>24</v>
      </c>
      <c r="J16" s="19" t="s">
        <v>25</v>
      </c>
      <c r="K16" s="21">
        <v>46024</v>
      </c>
      <c r="L16" s="18" t="s">
        <v>164</v>
      </c>
      <c r="M16" s="13">
        <f t="shared" ref="M16:M26" si="0">K16+20</f>
        <v>46044</v>
      </c>
    </row>
    <row r="17" spans="1:13" ht="12.75" x14ac:dyDescent="0.2">
      <c r="A17" s="18" t="s">
        <v>26</v>
      </c>
      <c r="B17" s="23" t="s">
        <v>27</v>
      </c>
      <c r="C17" s="19" t="s">
        <v>28</v>
      </c>
      <c r="D17" s="19" t="s">
        <v>29</v>
      </c>
      <c r="E17" s="24" t="s">
        <v>30</v>
      </c>
      <c r="F17" s="18" t="s">
        <v>17</v>
      </c>
      <c r="G17" s="20">
        <v>61.39</v>
      </c>
      <c r="H17" s="20">
        <v>61.39</v>
      </c>
      <c r="I17" s="19" t="s">
        <v>166</v>
      </c>
      <c r="J17" s="19" t="s">
        <v>31</v>
      </c>
      <c r="K17" s="21">
        <v>46034</v>
      </c>
      <c r="L17" s="18" t="s">
        <v>164</v>
      </c>
      <c r="M17" s="13">
        <f t="shared" si="0"/>
        <v>46054</v>
      </c>
    </row>
    <row r="18" spans="1:13" ht="12.75" x14ac:dyDescent="0.2">
      <c r="A18" s="18" t="s">
        <v>32</v>
      </c>
      <c r="B18" s="23" t="s">
        <v>33</v>
      </c>
      <c r="C18" s="19" t="s">
        <v>34</v>
      </c>
      <c r="D18" s="19" t="s">
        <v>35</v>
      </c>
      <c r="E18" s="24" t="s">
        <v>36</v>
      </c>
      <c r="F18" s="18" t="s">
        <v>17</v>
      </c>
      <c r="G18" s="20">
        <v>453.7</v>
      </c>
      <c r="H18" s="20">
        <v>453.7</v>
      </c>
      <c r="I18" s="19" t="s">
        <v>37</v>
      </c>
      <c r="J18" s="19" t="s">
        <v>38</v>
      </c>
      <c r="K18" s="21">
        <v>46036</v>
      </c>
      <c r="L18" s="25" t="s">
        <v>165</v>
      </c>
      <c r="M18" s="13">
        <f t="shared" si="0"/>
        <v>46056</v>
      </c>
    </row>
    <row r="19" spans="1:13" ht="12.75" x14ac:dyDescent="0.2">
      <c r="A19" s="18" t="s">
        <v>39</v>
      </c>
      <c r="B19" s="23" t="s">
        <v>40</v>
      </c>
      <c r="C19" s="19" t="s">
        <v>41</v>
      </c>
      <c r="D19" s="19" t="s">
        <v>42</v>
      </c>
      <c r="E19" s="24" t="s">
        <v>43</v>
      </c>
      <c r="F19" s="18" t="s">
        <v>17</v>
      </c>
      <c r="G19" s="20">
        <v>1063.81</v>
      </c>
      <c r="H19" s="20">
        <v>1291.01</v>
      </c>
      <c r="I19" s="19" t="s">
        <v>44</v>
      </c>
      <c r="J19" s="19" t="s">
        <v>45</v>
      </c>
      <c r="K19" s="21">
        <v>46037</v>
      </c>
      <c r="L19" s="18" t="s">
        <v>164</v>
      </c>
      <c r="M19" s="13">
        <f t="shared" si="0"/>
        <v>46057</v>
      </c>
    </row>
    <row r="20" spans="1:13" ht="12.75" x14ac:dyDescent="0.2">
      <c r="A20" s="18" t="s">
        <v>46</v>
      </c>
      <c r="B20" s="23" t="s">
        <v>47</v>
      </c>
      <c r="C20" s="19" t="s">
        <v>48</v>
      </c>
      <c r="D20" s="19" t="s">
        <v>49</v>
      </c>
      <c r="E20" s="24" t="s">
        <v>50</v>
      </c>
      <c r="F20" s="18" t="s">
        <v>17</v>
      </c>
      <c r="G20" s="20">
        <v>228.79</v>
      </c>
      <c r="H20" s="20">
        <v>275.42</v>
      </c>
      <c r="I20" s="19" t="s">
        <v>51</v>
      </c>
      <c r="J20" s="19" t="s">
        <v>52</v>
      </c>
      <c r="K20" s="21">
        <v>46041</v>
      </c>
      <c r="L20" s="18" t="s">
        <v>164</v>
      </c>
      <c r="M20" s="13">
        <f t="shared" si="0"/>
        <v>46061</v>
      </c>
    </row>
    <row r="21" spans="1:13" ht="12.75" x14ac:dyDescent="0.2">
      <c r="A21" s="18" t="s">
        <v>53</v>
      </c>
      <c r="B21" s="23" t="s">
        <v>54</v>
      </c>
      <c r="C21" s="19" t="s">
        <v>55</v>
      </c>
      <c r="D21" s="19" t="s">
        <v>56</v>
      </c>
      <c r="E21" s="24" t="s">
        <v>57</v>
      </c>
      <c r="F21" s="18" t="s">
        <v>17</v>
      </c>
      <c r="G21" s="20">
        <v>102</v>
      </c>
      <c r="H21" s="20">
        <v>102</v>
      </c>
      <c r="I21" s="19" t="s">
        <v>58</v>
      </c>
      <c r="J21" s="19" t="s">
        <v>59</v>
      </c>
      <c r="K21" s="21">
        <v>46050</v>
      </c>
      <c r="L21" s="18" t="s">
        <v>152</v>
      </c>
      <c r="M21" s="13">
        <f t="shared" si="0"/>
        <v>46070</v>
      </c>
    </row>
    <row r="22" spans="1:13" ht="12.75" x14ac:dyDescent="0.2">
      <c r="A22" s="18" t="s">
        <v>60</v>
      </c>
      <c r="B22" s="23" t="s">
        <v>61</v>
      </c>
      <c r="C22" s="19" t="s">
        <v>62</v>
      </c>
      <c r="D22" s="19" t="s">
        <v>63</v>
      </c>
      <c r="E22" s="24" t="s">
        <v>64</v>
      </c>
      <c r="F22" s="18" t="s">
        <v>17</v>
      </c>
      <c r="G22" s="20">
        <v>78.75</v>
      </c>
      <c r="H22" s="20">
        <v>96.86</v>
      </c>
      <c r="I22" s="19" t="s">
        <v>65</v>
      </c>
      <c r="J22" s="19" t="s">
        <v>66</v>
      </c>
      <c r="K22" s="21">
        <v>46048</v>
      </c>
      <c r="L22" s="18" t="s">
        <v>164</v>
      </c>
      <c r="M22" s="13">
        <f t="shared" si="0"/>
        <v>46068</v>
      </c>
    </row>
    <row r="23" spans="1:13" ht="12.75" x14ac:dyDescent="0.2">
      <c r="A23" s="18" t="s">
        <v>67</v>
      </c>
      <c r="B23" s="23" t="s">
        <v>68</v>
      </c>
      <c r="C23" s="19" t="s">
        <v>69</v>
      </c>
      <c r="D23" s="19" t="s">
        <v>70</v>
      </c>
      <c r="E23" s="24" t="s">
        <v>71</v>
      </c>
      <c r="F23" s="18" t="s">
        <v>17</v>
      </c>
      <c r="G23" s="20">
        <v>60.1</v>
      </c>
      <c r="H23" s="20">
        <v>60.1</v>
      </c>
      <c r="I23" s="19" t="s">
        <v>72</v>
      </c>
      <c r="J23" s="19" t="s">
        <v>73</v>
      </c>
      <c r="K23" s="21">
        <v>46048</v>
      </c>
      <c r="L23" s="18" t="s">
        <v>164</v>
      </c>
      <c r="M23" s="13">
        <f t="shared" si="0"/>
        <v>46068</v>
      </c>
    </row>
    <row r="24" spans="1:13" ht="12.75" x14ac:dyDescent="0.2">
      <c r="A24" s="18" t="s">
        <v>74</v>
      </c>
      <c r="B24" s="23" t="s">
        <v>75</v>
      </c>
      <c r="C24" s="19" t="s">
        <v>76</v>
      </c>
      <c r="D24" s="19" t="s">
        <v>77</v>
      </c>
      <c r="E24" s="24" t="s">
        <v>78</v>
      </c>
      <c r="F24" s="18" t="s">
        <v>17</v>
      </c>
      <c r="G24" s="20">
        <v>1179.32</v>
      </c>
      <c r="H24" s="20">
        <v>1179.32</v>
      </c>
      <c r="I24" s="19" t="s">
        <v>79</v>
      </c>
      <c r="J24" s="19" t="s">
        <v>80</v>
      </c>
      <c r="K24" s="21">
        <v>46050</v>
      </c>
      <c r="L24" s="18" t="s">
        <v>164</v>
      </c>
      <c r="M24" s="13">
        <f t="shared" si="0"/>
        <v>46070</v>
      </c>
    </row>
    <row r="25" spans="1:13" ht="12.75" x14ac:dyDescent="0.2">
      <c r="A25" s="18" t="s">
        <v>159</v>
      </c>
      <c r="B25" s="23" t="s">
        <v>153</v>
      </c>
      <c r="C25" s="19" t="s">
        <v>154</v>
      </c>
      <c r="D25" s="19" t="s">
        <v>157</v>
      </c>
      <c r="E25" s="24" t="s">
        <v>158</v>
      </c>
      <c r="F25" s="18" t="s">
        <v>17</v>
      </c>
      <c r="G25" s="20">
        <v>321.85000000000002</v>
      </c>
      <c r="H25" s="20">
        <v>321.85000000000002</v>
      </c>
      <c r="I25" s="19" t="s">
        <v>155</v>
      </c>
      <c r="J25" s="19" t="s">
        <v>156</v>
      </c>
      <c r="K25" s="21">
        <v>46056</v>
      </c>
      <c r="L25" s="18" t="s">
        <v>164</v>
      </c>
      <c r="M25" s="13">
        <v>46070</v>
      </c>
    </row>
    <row r="26" spans="1:13" ht="12.75" x14ac:dyDescent="0.2">
      <c r="A26" s="18" t="s">
        <v>81</v>
      </c>
      <c r="B26" s="23" t="s">
        <v>82</v>
      </c>
      <c r="C26" s="19" t="s">
        <v>83</v>
      </c>
      <c r="D26" s="19" t="s">
        <v>84</v>
      </c>
      <c r="E26" s="24" t="s">
        <v>85</v>
      </c>
      <c r="F26" s="18" t="s">
        <v>17</v>
      </c>
      <c r="G26" s="20">
        <v>40.14</v>
      </c>
      <c r="H26" s="20">
        <v>49.37</v>
      </c>
      <c r="I26" s="19" t="s">
        <v>86</v>
      </c>
      <c r="J26" s="19" t="s">
        <v>87</v>
      </c>
      <c r="K26" s="21">
        <v>46042</v>
      </c>
      <c r="L26" s="18" t="s">
        <v>164</v>
      </c>
      <c r="M26" s="13">
        <f t="shared" si="0"/>
        <v>46062</v>
      </c>
    </row>
    <row r="27" spans="1:13" ht="12.75" x14ac:dyDescent="0.2">
      <c r="A27" s="18" t="s">
        <v>88</v>
      </c>
      <c r="B27" s="23" t="s">
        <v>89</v>
      </c>
      <c r="C27" s="19" t="s">
        <v>90</v>
      </c>
      <c r="D27" s="19" t="s">
        <v>91</v>
      </c>
      <c r="E27" s="24" t="s">
        <v>92</v>
      </c>
      <c r="F27" s="18" t="s">
        <v>17</v>
      </c>
      <c r="G27" s="20">
        <v>85.99</v>
      </c>
      <c r="H27" s="20">
        <v>85.99</v>
      </c>
      <c r="I27" s="19" t="s">
        <v>93</v>
      </c>
      <c r="J27" s="19" t="s">
        <v>94</v>
      </c>
      <c r="K27" s="21">
        <v>46055</v>
      </c>
      <c r="L27" s="18" t="s">
        <v>164</v>
      </c>
      <c r="M27" s="13">
        <v>46070</v>
      </c>
    </row>
    <row r="28" spans="1:13" ht="12.75" x14ac:dyDescent="0.2">
      <c r="A28" s="18" t="s">
        <v>95</v>
      </c>
      <c r="B28" s="23" t="s">
        <v>96</v>
      </c>
      <c r="C28" s="19" t="s">
        <v>97</v>
      </c>
      <c r="D28" s="19" t="s">
        <v>98</v>
      </c>
      <c r="E28" s="24" t="s">
        <v>99</v>
      </c>
      <c r="F28" s="18" t="s">
        <v>17</v>
      </c>
      <c r="G28" s="20">
        <v>2600</v>
      </c>
      <c r="H28" s="20">
        <v>2600</v>
      </c>
      <c r="I28" s="19" t="s">
        <v>100</v>
      </c>
      <c r="J28" s="19" t="s">
        <v>101</v>
      </c>
      <c r="K28" s="21">
        <v>46057</v>
      </c>
      <c r="L28" s="18" t="s">
        <v>152</v>
      </c>
      <c r="M28" s="13">
        <v>46070</v>
      </c>
    </row>
    <row r="29" spans="1:13" ht="12.75" x14ac:dyDescent="0.2">
      <c r="A29" s="18" t="s">
        <v>102</v>
      </c>
      <c r="B29" s="23" t="s">
        <v>103</v>
      </c>
      <c r="C29" s="19" t="s">
        <v>104</v>
      </c>
      <c r="D29" s="19" t="s">
        <v>105</v>
      </c>
      <c r="E29" s="24" t="s">
        <v>106</v>
      </c>
      <c r="F29" s="18" t="s">
        <v>17</v>
      </c>
      <c r="G29" s="20">
        <v>9.84</v>
      </c>
      <c r="H29" s="20">
        <v>9.84</v>
      </c>
      <c r="I29" s="19" t="s">
        <v>107</v>
      </c>
      <c r="J29" s="19" t="s">
        <v>31</v>
      </c>
      <c r="K29" s="21">
        <v>46055</v>
      </c>
      <c r="L29" s="18" t="s">
        <v>164</v>
      </c>
      <c r="M29" s="13">
        <v>46070</v>
      </c>
    </row>
    <row r="30" spans="1:13" ht="12.75" x14ac:dyDescent="0.2">
      <c r="A30" s="18" t="s">
        <v>108</v>
      </c>
      <c r="B30" s="23" t="s">
        <v>109</v>
      </c>
      <c r="C30" s="19" t="s">
        <v>110</v>
      </c>
      <c r="D30" s="19" t="s">
        <v>111</v>
      </c>
      <c r="E30" s="24" t="s">
        <v>112</v>
      </c>
      <c r="F30" s="18" t="s">
        <v>17</v>
      </c>
      <c r="G30" s="20">
        <v>159</v>
      </c>
      <c r="H30" s="20">
        <v>159</v>
      </c>
      <c r="I30" s="19" t="s">
        <v>113</v>
      </c>
      <c r="J30" s="19" t="s">
        <v>114</v>
      </c>
      <c r="K30" s="21">
        <v>46056</v>
      </c>
      <c r="L30" s="25" t="s">
        <v>165</v>
      </c>
      <c r="M30" s="13">
        <v>46070</v>
      </c>
    </row>
    <row r="31" spans="1:13" ht="12.75" x14ac:dyDescent="0.2">
      <c r="A31" s="18" t="s">
        <v>115</v>
      </c>
      <c r="B31" s="23" t="s">
        <v>116</v>
      </c>
      <c r="C31" s="19" t="s">
        <v>14</v>
      </c>
      <c r="D31" s="19" t="s">
        <v>15</v>
      </c>
      <c r="E31" s="24" t="s">
        <v>16</v>
      </c>
      <c r="F31" s="18" t="s">
        <v>17</v>
      </c>
      <c r="G31" s="20">
        <v>145.35</v>
      </c>
      <c r="H31" s="20">
        <v>145.35</v>
      </c>
      <c r="I31" s="19" t="s">
        <v>24</v>
      </c>
      <c r="J31" s="19" t="s">
        <v>117</v>
      </c>
      <c r="K31" s="21">
        <v>46056</v>
      </c>
      <c r="L31" s="18" t="s">
        <v>164</v>
      </c>
      <c r="M31" s="13">
        <v>46070</v>
      </c>
    </row>
    <row r="32" spans="1:13" ht="12.75" x14ac:dyDescent="0.2">
      <c r="A32" s="18" t="s">
        <v>118</v>
      </c>
      <c r="B32" s="23" t="s">
        <v>119</v>
      </c>
      <c r="C32" s="19" t="s">
        <v>14</v>
      </c>
      <c r="D32" s="19" t="s">
        <v>15</v>
      </c>
      <c r="E32" s="24" t="s">
        <v>16</v>
      </c>
      <c r="F32" s="18" t="s">
        <v>17</v>
      </c>
      <c r="G32" s="20">
        <v>994.2</v>
      </c>
      <c r="H32" s="20">
        <v>994.2</v>
      </c>
      <c r="I32" s="19" t="s">
        <v>24</v>
      </c>
      <c r="J32" s="19" t="s">
        <v>117</v>
      </c>
      <c r="K32" s="21">
        <v>46056</v>
      </c>
      <c r="L32" s="18" t="s">
        <v>164</v>
      </c>
      <c r="M32" s="13">
        <v>46070</v>
      </c>
    </row>
    <row r="33" spans="1:13" ht="12.75" x14ac:dyDescent="0.2">
      <c r="A33" s="18" t="s">
        <v>160</v>
      </c>
      <c r="B33" s="23" t="s">
        <v>161</v>
      </c>
      <c r="C33" s="19" t="s">
        <v>14</v>
      </c>
      <c r="D33" s="19" t="s">
        <v>15</v>
      </c>
      <c r="E33" s="24" t="s">
        <v>16</v>
      </c>
      <c r="F33" s="18" t="s">
        <v>17</v>
      </c>
      <c r="G33" s="20">
        <v>253.06</v>
      </c>
      <c r="H33" s="20">
        <v>253.06</v>
      </c>
      <c r="I33" s="19" t="s">
        <v>24</v>
      </c>
      <c r="J33" s="19" t="s">
        <v>162</v>
      </c>
      <c r="K33" s="21">
        <v>46056</v>
      </c>
      <c r="L33" s="18" t="s">
        <v>164</v>
      </c>
      <c r="M33" s="13">
        <v>46070</v>
      </c>
    </row>
    <row r="34" spans="1:13" ht="12.75" x14ac:dyDescent="0.2">
      <c r="A34" s="18" t="s">
        <v>120</v>
      </c>
      <c r="B34" s="23" t="s">
        <v>121</v>
      </c>
      <c r="C34" s="19" t="s">
        <v>122</v>
      </c>
      <c r="D34" s="19" t="s">
        <v>123</v>
      </c>
      <c r="E34" s="24" t="s">
        <v>124</v>
      </c>
      <c r="F34" s="18" t="s">
        <v>17</v>
      </c>
      <c r="G34" s="20">
        <v>2400</v>
      </c>
      <c r="H34" s="20">
        <v>2400</v>
      </c>
      <c r="I34" s="19" t="s">
        <v>125</v>
      </c>
      <c r="J34" s="19" t="s">
        <v>126</v>
      </c>
      <c r="K34" s="21">
        <v>46056</v>
      </c>
      <c r="L34" s="25" t="s">
        <v>165</v>
      </c>
      <c r="M34" s="13">
        <v>46070</v>
      </c>
    </row>
    <row r="35" spans="1:13" ht="12.75" x14ac:dyDescent="0.2">
      <c r="A35" s="18" t="s">
        <v>127</v>
      </c>
      <c r="B35" s="23" t="s">
        <v>128</v>
      </c>
      <c r="C35" s="19" t="s">
        <v>129</v>
      </c>
      <c r="D35" s="19" t="s">
        <v>130</v>
      </c>
      <c r="E35" s="24" t="s">
        <v>131</v>
      </c>
      <c r="F35" s="18" t="s">
        <v>17</v>
      </c>
      <c r="G35" s="20">
        <v>23.65</v>
      </c>
      <c r="H35" s="20">
        <v>23.65</v>
      </c>
      <c r="I35" s="19" t="s">
        <v>132</v>
      </c>
      <c r="J35" s="19" t="s">
        <v>133</v>
      </c>
      <c r="K35" s="21">
        <v>46050</v>
      </c>
      <c r="L35" s="18" t="s">
        <v>152</v>
      </c>
      <c r="M35" s="13">
        <v>46070</v>
      </c>
    </row>
    <row r="36" spans="1:13" ht="12.75" x14ac:dyDescent="0.2">
      <c r="A36" s="18" t="s">
        <v>134</v>
      </c>
      <c r="B36" s="23" t="s">
        <v>135</v>
      </c>
      <c r="C36" s="19" t="s">
        <v>34</v>
      </c>
      <c r="D36" s="19" t="s">
        <v>35</v>
      </c>
      <c r="E36" s="24" t="s">
        <v>36</v>
      </c>
      <c r="F36" s="18" t="s">
        <v>17</v>
      </c>
      <c r="G36" s="20">
        <v>460.68</v>
      </c>
      <c r="H36" s="20">
        <v>460.68</v>
      </c>
      <c r="I36" s="19" t="s">
        <v>136</v>
      </c>
      <c r="J36" s="19" t="s">
        <v>137</v>
      </c>
      <c r="K36" s="21">
        <v>46058</v>
      </c>
      <c r="L36" s="25" t="s">
        <v>165</v>
      </c>
      <c r="M36" s="13">
        <v>46070</v>
      </c>
    </row>
    <row r="37" spans="1:13" ht="12.75" x14ac:dyDescent="0.2">
      <c r="A37" s="18" t="s">
        <v>138</v>
      </c>
      <c r="B37" s="23" t="s">
        <v>139</v>
      </c>
      <c r="C37" s="19" t="s">
        <v>140</v>
      </c>
      <c r="D37" s="19" t="s">
        <v>141</v>
      </c>
      <c r="E37" s="24" t="s">
        <v>142</v>
      </c>
      <c r="F37" s="18" t="s">
        <v>17</v>
      </c>
      <c r="G37" s="20">
        <v>352.27</v>
      </c>
      <c r="H37" s="20">
        <v>430.5</v>
      </c>
      <c r="I37" s="19" t="s">
        <v>143</v>
      </c>
      <c r="J37" s="19" t="s">
        <v>144</v>
      </c>
      <c r="K37" s="21">
        <v>46058</v>
      </c>
      <c r="L37" s="18" t="s">
        <v>164</v>
      </c>
      <c r="M37" s="13">
        <v>46070</v>
      </c>
    </row>
    <row r="38" spans="1:13" ht="12.75" x14ac:dyDescent="0.2">
      <c r="A38" s="18" t="s">
        <v>145</v>
      </c>
      <c r="B38" s="23" t="s">
        <v>146</v>
      </c>
      <c r="C38" s="19" t="s">
        <v>147</v>
      </c>
      <c r="D38" s="19" t="s">
        <v>148</v>
      </c>
      <c r="E38" s="24" t="s">
        <v>149</v>
      </c>
      <c r="F38" s="18" t="s">
        <v>17</v>
      </c>
      <c r="G38" s="20">
        <v>304.43</v>
      </c>
      <c r="H38" s="20">
        <v>369</v>
      </c>
      <c r="I38" s="19" t="s">
        <v>150</v>
      </c>
      <c r="J38" s="19" t="s">
        <v>151</v>
      </c>
      <c r="K38" s="21">
        <v>46058</v>
      </c>
      <c r="L38" s="18" t="s">
        <v>164</v>
      </c>
      <c r="M38" s="13">
        <v>46070</v>
      </c>
    </row>
    <row r="39" spans="1:13" ht="12.75" x14ac:dyDescent="0.2">
      <c r="A39" s="18" t="s">
        <v>212</v>
      </c>
      <c r="B39" s="23" t="s">
        <v>194</v>
      </c>
      <c r="C39" s="19" t="s">
        <v>195</v>
      </c>
      <c r="D39" s="19" t="s">
        <v>196</v>
      </c>
      <c r="E39" s="24" t="s">
        <v>197</v>
      </c>
      <c r="F39" s="18" t="s">
        <v>17</v>
      </c>
      <c r="G39" s="20">
        <v>9369.06</v>
      </c>
      <c r="H39" s="20">
        <v>9369.06</v>
      </c>
      <c r="I39" s="19" t="s">
        <v>213</v>
      </c>
      <c r="J39" s="19" t="s">
        <v>214</v>
      </c>
      <c r="K39" s="21">
        <v>46062</v>
      </c>
      <c r="L39" s="18" t="s">
        <v>164</v>
      </c>
      <c r="M39" s="13">
        <f>K39+12</f>
        <v>46074</v>
      </c>
    </row>
    <row r="40" spans="1:13" ht="12.75" x14ac:dyDescent="0.2">
      <c r="A40" s="18" t="s">
        <v>215</v>
      </c>
      <c r="B40" s="23" t="s">
        <v>216</v>
      </c>
      <c r="C40" s="19" t="s">
        <v>207</v>
      </c>
      <c r="D40" s="19" t="s">
        <v>208</v>
      </c>
      <c r="E40" s="24" t="s">
        <v>209</v>
      </c>
      <c r="F40" s="18" t="s">
        <v>17</v>
      </c>
      <c r="G40" s="20">
        <v>234.02</v>
      </c>
      <c r="H40" s="20">
        <v>242.19</v>
      </c>
      <c r="I40" s="19" t="s">
        <v>210</v>
      </c>
      <c r="J40" s="19" t="s">
        <v>217</v>
      </c>
      <c r="K40" s="21">
        <v>46059</v>
      </c>
      <c r="L40" s="18" t="s">
        <v>164</v>
      </c>
      <c r="M40" s="13">
        <f>K40+12</f>
        <v>46071</v>
      </c>
    </row>
    <row r="41" spans="1:13" ht="12.75" x14ac:dyDescent="0.2">
      <c r="A41" s="18" t="s">
        <v>218</v>
      </c>
      <c r="B41" s="23" t="s">
        <v>219</v>
      </c>
      <c r="C41" s="19" t="s">
        <v>173</v>
      </c>
      <c r="D41" s="19" t="s">
        <v>174</v>
      </c>
      <c r="E41" s="24" t="s">
        <v>175</v>
      </c>
      <c r="F41" s="18" t="s">
        <v>17</v>
      </c>
      <c r="G41" s="20">
        <v>1299.8499999999999</v>
      </c>
      <c r="H41" s="20">
        <v>1496.54</v>
      </c>
      <c r="I41" s="19" t="s">
        <v>176</v>
      </c>
      <c r="J41" s="19" t="s">
        <v>220</v>
      </c>
      <c r="K41" s="21">
        <v>46062</v>
      </c>
      <c r="L41" s="18" t="s">
        <v>164</v>
      </c>
      <c r="M41" s="13">
        <f t="shared" ref="M41:M53" si="1">K41+12</f>
        <v>46074</v>
      </c>
    </row>
    <row r="42" spans="1:13" ht="12.75" x14ac:dyDescent="0.2">
      <c r="A42" s="18" t="s">
        <v>221</v>
      </c>
      <c r="B42" s="23" t="s">
        <v>222</v>
      </c>
      <c r="C42" s="19" t="s">
        <v>83</v>
      </c>
      <c r="D42" s="19" t="s">
        <v>84</v>
      </c>
      <c r="E42" s="24" t="s">
        <v>85</v>
      </c>
      <c r="F42" s="18" t="s">
        <v>17</v>
      </c>
      <c r="G42" s="20">
        <v>51.02</v>
      </c>
      <c r="H42" s="20">
        <v>59.75</v>
      </c>
      <c r="I42" s="19" t="s">
        <v>86</v>
      </c>
      <c r="J42" s="19" t="s">
        <v>87</v>
      </c>
      <c r="K42" s="21">
        <v>46058</v>
      </c>
      <c r="L42" s="18" t="s">
        <v>164</v>
      </c>
      <c r="M42" s="13">
        <f t="shared" si="1"/>
        <v>46070</v>
      </c>
    </row>
    <row r="43" spans="1:13" ht="12.75" x14ac:dyDescent="0.2">
      <c r="A43" s="18" t="s">
        <v>223</v>
      </c>
      <c r="B43" s="23" t="s">
        <v>178</v>
      </c>
      <c r="C43" s="19" t="s">
        <v>179</v>
      </c>
      <c r="D43" s="19" t="s">
        <v>180</v>
      </c>
      <c r="E43" s="24" t="s">
        <v>181</v>
      </c>
      <c r="F43" s="18" t="s">
        <v>17</v>
      </c>
      <c r="G43" s="20">
        <v>66.81</v>
      </c>
      <c r="H43" s="20">
        <v>66.81</v>
      </c>
      <c r="I43" s="19" t="s">
        <v>224</v>
      </c>
      <c r="J43" s="19" t="s">
        <v>225</v>
      </c>
      <c r="K43" s="21">
        <v>46059</v>
      </c>
      <c r="L43" s="18" t="s">
        <v>164</v>
      </c>
      <c r="M43" s="13">
        <f t="shared" si="1"/>
        <v>46071</v>
      </c>
    </row>
    <row r="44" spans="1:13" ht="12.75" x14ac:dyDescent="0.2">
      <c r="A44" s="26" t="s">
        <v>226</v>
      </c>
      <c r="B44" s="27" t="s">
        <v>227</v>
      </c>
      <c r="C44" s="22" t="s">
        <v>201</v>
      </c>
      <c r="D44" s="22" t="s">
        <v>202</v>
      </c>
      <c r="E44" s="28" t="s">
        <v>203</v>
      </c>
      <c r="F44" s="26" t="s">
        <v>17</v>
      </c>
      <c r="G44" s="29">
        <v>795.3</v>
      </c>
      <c r="H44" s="29">
        <v>795.3</v>
      </c>
      <c r="I44" s="22" t="s">
        <v>204</v>
      </c>
      <c r="J44" s="22" t="s">
        <v>228</v>
      </c>
      <c r="K44" s="30">
        <v>46066</v>
      </c>
      <c r="L44" s="26" t="s">
        <v>164</v>
      </c>
      <c r="M44" s="14">
        <f t="shared" si="1"/>
        <v>46078</v>
      </c>
    </row>
    <row r="45" spans="1:13" ht="12.75" x14ac:dyDescent="0.2">
      <c r="A45" s="26" t="s">
        <v>229</v>
      </c>
      <c r="B45" s="27" t="s">
        <v>230</v>
      </c>
      <c r="C45" s="22" t="s">
        <v>231</v>
      </c>
      <c r="D45" s="22" t="s">
        <v>232</v>
      </c>
      <c r="E45" s="28" t="s">
        <v>233</v>
      </c>
      <c r="F45" s="26" t="s">
        <v>17</v>
      </c>
      <c r="G45" s="29">
        <v>3260</v>
      </c>
      <c r="H45" s="29">
        <v>3260</v>
      </c>
      <c r="I45" s="22" t="s">
        <v>234</v>
      </c>
      <c r="J45" s="22" t="s">
        <v>235</v>
      </c>
      <c r="K45" s="30">
        <v>46066</v>
      </c>
      <c r="L45" s="26" t="s">
        <v>165</v>
      </c>
      <c r="M45" s="14">
        <f t="shared" si="1"/>
        <v>46078</v>
      </c>
    </row>
    <row r="46" spans="1:13" ht="12.75" x14ac:dyDescent="0.2">
      <c r="A46" s="18" t="s">
        <v>236</v>
      </c>
      <c r="B46" s="23" t="s">
        <v>237</v>
      </c>
      <c r="C46" s="19" t="s">
        <v>238</v>
      </c>
      <c r="D46" s="19" t="s">
        <v>239</v>
      </c>
      <c r="E46" s="24" t="s">
        <v>240</v>
      </c>
      <c r="F46" s="18" t="s">
        <v>17</v>
      </c>
      <c r="G46" s="20">
        <v>5904</v>
      </c>
      <c r="H46" s="20">
        <v>5904</v>
      </c>
      <c r="I46" s="19" t="s">
        <v>241</v>
      </c>
      <c r="J46" s="19" t="s">
        <v>242</v>
      </c>
      <c r="K46" s="21">
        <v>46066</v>
      </c>
      <c r="L46" s="18" t="s">
        <v>164</v>
      </c>
      <c r="M46" s="13">
        <f t="shared" si="1"/>
        <v>46078</v>
      </c>
    </row>
    <row r="47" spans="1:13" ht="12.75" x14ac:dyDescent="0.2">
      <c r="A47" s="18" t="s">
        <v>243</v>
      </c>
      <c r="B47" s="23" t="s">
        <v>244</v>
      </c>
      <c r="C47" s="19" t="s">
        <v>28</v>
      </c>
      <c r="D47" s="19" t="s">
        <v>29</v>
      </c>
      <c r="E47" s="24" t="s">
        <v>30</v>
      </c>
      <c r="F47" s="18" t="s">
        <v>17</v>
      </c>
      <c r="G47" s="20">
        <v>61.39</v>
      </c>
      <c r="H47" s="20">
        <v>61.39</v>
      </c>
      <c r="I47" s="19" t="s">
        <v>166</v>
      </c>
      <c r="J47" s="19" t="s">
        <v>245</v>
      </c>
      <c r="K47" s="21">
        <v>46069</v>
      </c>
      <c r="L47" s="18" t="s">
        <v>164</v>
      </c>
      <c r="M47" s="13">
        <f t="shared" si="1"/>
        <v>46081</v>
      </c>
    </row>
    <row r="48" spans="1:13" ht="12.75" x14ac:dyDescent="0.2">
      <c r="A48" s="18" t="s">
        <v>246</v>
      </c>
      <c r="B48" s="23" t="s">
        <v>247</v>
      </c>
      <c r="C48" s="19" t="s">
        <v>248</v>
      </c>
      <c r="D48" s="19" t="s">
        <v>249</v>
      </c>
      <c r="E48" s="24" t="s">
        <v>250</v>
      </c>
      <c r="F48" s="18" t="s">
        <v>17</v>
      </c>
      <c r="G48" s="20">
        <v>442.8</v>
      </c>
      <c r="H48" s="20">
        <v>442.8</v>
      </c>
      <c r="I48" s="19" t="s">
        <v>251</v>
      </c>
      <c r="J48" s="19" t="s">
        <v>252</v>
      </c>
      <c r="K48" s="21">
        <v>46070</v>
      </c>
      <c r="L48" s="18" t="s">
        <v>164</v>
      </c>
      <c r="M48" s="13">
        <f t="shared" si="1"/>
        <v>46082</v>
      </c>
    </row>
    <row r="49" spans="1:13" ht="12.75" x14ac:dyDescent="0.2">
      <c r="A49" s="18" t="s">
        <v>253</v>
      </c>
      <c r="B49" s="23" t="s">
        <v>254</v>
      </c>
      <c r="C49" s="19" t="s">
        <v>255</v>
      </c>
      <c r="D49" s="19" t="s">
        <v>256</v>
      </c>
      <c r="E49" s="24" t="s">
        <v>257</v>
      </c>
      <c r="F49" s="18" t="s">
        <v>17</v>
      </c>
      <c r="G49" s="20">
        <v>220.17</v>
      </c>
      <c r="H49" s="20">
        <v>220.17</v>
      </c>
      <c r="I49" s="19" t="s">
        <v>258</v>
      </c>
      <c r="J49" s="19" t="s">
        <v>259</v>
      </c>
      <c r="K49" s="21">
        <v>46070</v>
      </c>
      <c r="L49" s="18" t="s">
        <v>164</v>
      </c>
      <c r="M49" s="13">
        <f t="shared" si="1"/>
        <v>46082</v>
      </c>
    </row>
    <row r="50" spans="1:13" ht="12.75" x14ac:dyDescent="0.2">
      <c r="A50" s="18" t="s">
        <v>260</v>
      </c>
      <c r="B50" s="23" t="s">
        <v>194</v>
      </c>
      <c r="C50" s="19" t="s">
        <v>195</v>
      </c>
      <c r="D50" s="19" t="s">
        <v>196</v>
      </c>
      <c r="E50" s="24" t="s">
        <v>197</v>
      </c>
      <c r="F50" s="18" t="s">
        <v>17</v>
      </c>
      <c r="G50" s="20">
        <v>2.13</v>
      </c>
      <c r="H50" s="20">
        <v>2.13</v>
      </c>
      <c r="I50" s="19" t="s">
        <v>261</v>
      </c>
      <c r="J50" s="19" t="s">
        <v>262</v>
      </c>
      <c r="K50" s="21">
        <v>46076</v>
      </c>
      <c r="L50" s="18" t="s">
        <v>164</v>
      </c>
      <c r="M50" s="13">
        <f t="shared" si="1"/>
        <v>46088</v>
      </c>
    </row>
    <row r="51" spans="1:13" ht="12.75" x14ac:dyDescent="0.2">
      <c r="A51" s="18" t="s">
        <v>263</v>
      </c>
      <c r="B51" s="23" t="s">
        <v>264</v>
      </c>
      <c r="C51" s="19" t="s">
        <v>265</v>
      </c>
      <c r="D51" s="19" t="s">
        <v>266</v>
      </c>
      <c r="E51" s="24" t="s">
        <v>267</v>
      </c>
      <c r="F51" s="18" t="s">
        <v>17</v>
      </c>
      <c r="G51" s="20">
        <v>9.84</v>
      </c>
      <c r="H51" s="20">
        <v>9.84</v>
      </c>
      <c r="I51" s="19" t="s">
        <v>107</v>
      </c>
      <c r="J51" s="19" t="s">
        <v>245</v>
      </c>
      <c r="K51" s="21">
        <v>46084</v>
      </c>
      <c r="L51" s="18" t="s">
        <v>164</v>
      </c>
      <c r="M51" s="13">
        <f t="shared" si="1"/>
        <v>46096</v>
      </c>
    </row>
    <row r="52" spans="1:13" ht="12.75" x14ac:dyDescent="0.2">
      <c r="A52" s="18" t="s">
        <v>268</v>
      </c>
      <c r="B52" s="23" t="s">
        <v>47</v>
      </c>
      <c r="C52" s="19" t="s">
        <v>48</v>
      </c>
      <c r="D52" s="19" t="s">
        <v>49</v>
      </c>
      <c r="E52" s="24" t="s">
        <v>50</v>
      </c>
      <c r="F52" s="18" t="s">
        <v>17</v>
      </c>
      <c r="G52" s="20">
        <v>292.91000000000003</v>
      </c>
      <c r="H52" s="20">
        <v>352.62</v>
      </c>
      <c r="I52" s="19" t="s">
        <v>51</v>
      </c>
      <c r="J52" s="19" t="s">
        <v>269</v>
      </c>
      <c r="K52" s="21">
        <v>46072</v>
      </c>
      <c r="L52" s="18" t="s">
        <v>164</v>
      </c>
      <c r="M52" s="13">
        <f t="shared" si="1"/>
        <v>46084</v>
      </c>
    </row>
    <row r="53" spans="1:13" ht="12.75" x14ac:dyDescent="0.2">
      <c r="A53" s="18" t="s">
        <v>270</v>
      </c>
      <c r="B53" s="19" t="s">
        <v>178</v>
      </c>
      <c r="C53" s="19" t="s">
        <v>179</v>
      </c>
      <c r="D53" s="19" t="s">
        <v>180</v>
      </c>
      <c r="E53" s="18" t="s">
        <v>181</v>
      </c>
      <c r="F53" s="18" t="s">
        <v>17</v>
      </c>
      <c r="G53" s="20">
        <v>52.02</v>
      </c>
      <c r="H53" s="20">
        <v>52.02</v>
      </c>
      <c r="I53" s="19" t="s">
        <v>224</v>
      </c>
      <c r="J53" s="19" t="s">
        <v>217</v>
      </c>
      <c r="K53" s="21">
        <v>46085</v>
      </c>
      <c r="L53" s="18" t="s">
        <v>164</v>
      </c>
      <c r="M53" s="13">
        <f t="shared" si="1"/>
        <v>46097</v>
      </c>
    </row>
    <row r="54" spans="1:13" ht="12.75" x14ac:dyDescent="0.2">
      <c r="A54" s="18" t="s">
        <v>271</v>
      </c>
      <c r="B54" s="19" t="s">
        <v>272</v>
      </c>
      <c r="C54" s="19" t="s">
        <v>110</v>
      </c>
      <c r="D54" s="19" t="s">
        <v>111</v>
      </c>
      <c r="E54" s="18" t="s">
        <v>112</v>
      </c>
      <c r="F54" s="18" t="s">
        <v>17</v>
      </c>
      <c r="G54" s="20">
        <v>159</v>
      </c>
      <c r="H54" s="20">
        <v>159</v>
      </c>
      <c r="I54" s="19" t="s">
        <v>113</v>
      </c>
      <c r="J54" s="19" t="s">
        <v>273</v>
      </c>
      <c r="K54" s="21">
        <v>46083</v>
      </c>
      <c r="L54" s="26" t="s">
        <v>165</v>
      </c>
      <c r="M54" s="13">
        <v>46097</v>
      </c>
    </row>
    <row r="55" spans="1:13" ht="12.75" x14ac:dyDescent="0.2">
      <c r="A55" s="18" t="s">
        <v>274</v>
      </c>
      <c r="B55" s="19" t="s">
        <v>275</v>
      </c>
      <c r="C55" s="19" t="s">
        <v>34</v>
      </c>
      <c r="D55" s="19" t="s">
        <v>35</v>
      </c>
      <c r="E55" s="18" t="s">
        <v>36</v>
      </c>
      <c r="F55" s="18" t="s">
        <v>17</v>
      </c>
      <c r="G55" s="20">
        <v>460.68</v>
      </c>
      <c r="H55" s="20">
        <v>460.68</v>
      </c>
      <c r="I55" s="19" t="s">
        <v>276</v>
      </c>
      <c r="J55" s="19" t="s">
        <v>277</v>
      </c>
      <c r="K55" s="21">
        <v>46086</v>
      </c>
      <c r="L55" s="26" t="s">
        <v>165</v>
      </c>
      <c r="M55" s="13">
        <v>46097</v>
      </c>
    </row>
    <row r="56" spans="1:13" ht="12.75" x14ac:dyDescent="0.2">
      <c r="A56" s="18" t="s">
        <v>278</v>
      </c>
      <c r="B56" s="19" t="s">
        <v>279</v>
      </c>
      <c r="C56" s="19" t="s">
        <v>154</v>
      </c>
      <c r="D56" s="19" t="s">
        <v>56</v>
      </c>
      <c r="E56" s="18" t="s">
        <v>158</v>
      </c>
      <c r="F56" s="18" t="s">
        <v>17</v>
      </c>
      <c r="G56" s="20">
        <v>1401.36</v>
      </c>
      <c r="H56" s="20">
        <v>1401.36</v>
      </c>
      <c r="I56" s="19" t="s">
        <v>280</v>
      </c>
      <c r="J56" s="19" t="s">
        <v>281</v>
      </c>
      <c r="K56" s="21">
        <v>46086</v>
      </c>
      <c r="L56" s="18" t="s">
        <v>164</v>
      </c>
      <c r="M56" s="13">
        <v>46097</v>
      </c>
    </row>
    <row r="57" spans="1:13" ht="12.75" x14ac:dyDescent="0.2">
      <c r="A57" s="18" t="s">
        <v>282</v>
      </c>
      <c r="B57" s="19" t="s">
        <v>283</v>
      </c>
      <c r="C57" s="19" t="s">
        <v>147</v>
      </c>
      <c r="D57" s="19" t="s">
        <v>148</v>
      </c>
      <c r="E57" s="18" t="s">
        <v>149</v>
      </c>
      <c r="F57" s="18" t="s">
        <v>17</v>
      </c>
      <c r="G57" s="20">
        <v>304.43</v>
      </c>
      <c r="H57" s="20">
        <v>369</v>
      </c>
      <c r="I57" s="19" t="s">
        <v>150</v>
      </c>
      <c r="J57" s="19" t="s">
        <v>284</v>
      </c>
      <c r="K57" s="21">
        <v>46087</v>
      </c>
      <c r="L57" s="18" t="s">
        <v>164</v>
      </c>
      <c r="M57" s="13">
        <v>46097</v>
      </c>
    </row>
    <row r="58" spans="1:13" ht="12.75" x14ac:dyDescent="0.2">
      <c r="A58" s="18" t="s">
        <v>285</v>
      </c>
      <c r="B58" s="19" t="s">
        <v>286</v>
      </c>
      <c r="C58" s="19" t="s">
        <v>140</v>
      </c>
      <c r="D58" s="19" t="s">
        <v>141</v>
      </c>
      <c r="E58" s="18" t="s">
        <v>142</v>
      </c>
      <c r="F58" s="18" t="s">
        <v>17</v>
      </c>
      <c r="G58" s="20">
        <v>352.27</v>
      </c>
      <c r="H58" s="20">
        <v>430.5</v>
      </c>
      <c r="I58" s="19" t="s">
        <v>143</v>
      </c>
      <c r="J58" s="19" t="s">
        <v>287</v>
      </c>
      <c r="K58" s="21">
        <v>46087</v>
      </c>
      <c r="L58" s="18" t="s">
        <v>164</v>
      </c>
      <c r="M58" s="13">
        <v>46097</v>
      </c>
    </row>
    <row r="59" spans="1:13" ht="12.75" x14ac:dyDescent="0.2">
      <c r="A59" s="18" t="s">
        <v>288</v>
      </c>
      <c r="B59" s="19" t="s">
        <v>289</v>
      </c>
      <c r="C59" s="19" t="s">
        <v>290</v>
      </c>
      <c r="D59" s="19" t="s">
        <v>291</v>
      </c>
      <c r="E59" s="18" t="s">
        <v>292</v>
      </c>
      <c r="F59" s="18" t="s">
        <v>17</v>
      </c>
      <c r="G59" s="20">
        <v>2666.4</v>
      </c>
      <c r="H59" s="20">
        <v>2666.4</v>
      </c>
      <c r="I59" s="19" t="s">
        <v>293</v>
      </c>
      <c r="J59" s="19" t="s">
        <v>294</v>
      </c>
      <c r="K59" s="21">
        <v>46087</v>
      </c>
      <c r="L59" s="18" t="s">
        <v>152</v>
      </c>
      <c r="M59" s="13">
        <v>46097</v>
      </c>
    </row>
    <row r="60" spans="1:13" ht="12.75" x14ac:dyDescent="0.2">
      <c r="A60" s="18" t="s">
        <v>295</v>
      </c>
      <c r="B60" s="19" t="s">
        <v>296</v>
      </c>
      <c r="C60" s="19" t="s">
        <v>154</v>
      </c>
      <c r="D60" s="19" t="s">
        <v>56</v>
      </c>
      <c r="E60" s="18" t="s">
        <v>158</v>
      </c>
      <c r="F60" s="18" t="s">
        <v>17</v>
      </c>
      <c r="G60" s="20">
        <v>-1401.36</v>
      </c>
      <c r="H60" s="20">
        <v>-1401.36</v>
      </c>
      <c r="I60" s="19" t="s">
        <v>280</v>
      </c>
      <c r="J60" s="19" t="s">
        <v>297</v>
      </c>
      <c r="K60" s="21">
        <v>46087</v>
      </c>
      <c r="L60" s="18" t="s">
        <v>164</v>
      </c>
      <c r="M60" s="13">
        <v>46097</v>
      </c>
    </row>
    <row r="61" spans="1:13" ht="12.75" x14ac:dyDescent="0.2">
      <c r="A61" s="18" t="s">
        <v>298</v>
      </c>
      <c r="B61" s="19" t="s">
        <v>299</v>
      </c>
      <c r="C61" s="19" t="s">
        <v>207</v>
      </c>
      <c r="D61" s="19" t="s">
        <v>208</v>
      </c>
      <c r="E61" s="18" t="s">
        <v>209</v>
      </c>
      <c r="F61" s="18" t="s">
        <v>17</v>
      </c>
      <c r="G61" s="20">
        <v>235.38</v>
      </c>
      <c r="H61" s="20">
        <v>243.56</v>
      </c>
      <c r="I61" s="19" t="s">
        <v>210</v>
      </c>
      <c r="J61" s="19" t="s">
        <v>300</v>
      </c>
      <c r="K61" s="21">
        <v>46087</v>
      </c>
      <c r="L61" s="18" t="s">
        <v>164</v>
      </c>
      <c r="M61" s="13">
        <v>46097</v>
      </c>
    </row>
    <row r="62" spans="1:13" ht="12.75" x14ac:dyDescent="0.2">
      <c r="A62" s="18" t="s">
        <v>301</v>
      </c>
      <c r="B62" s="19" t="s">
        <v>302</v>
      </c>
      <c r="C62" s="19" t="s">
        <v>154</v>
      </c>
      <c r="D62" s="19" t="s">
        <v>56</v>
      </c>
      <c r="E62" s="18" t="s">
        <v>158</v>
      </c>
      <c r="F62" s="18" t="s">
        <v>17</v>
      </c>
      <c r="G62" s="20">
        <v>2646.87</v>
      </c>
      <c r="H62" s="20">
        <v>2646.87</v>
      </c>
      <c r="I62" s="19" t="s">
        <v>303</v>
      </c>
      <c r="J62" s="19" t="s">
        <v>94</v>
      </c>
      <c r="K62" s="21">
        <v>46087</v>
      </c>
      <c r="L62" s="18" t="s">
        <v>164</v>
      </c>
      <c r="M62" s="13">
        <v>46097</v>
      </c>
    </row>
    <row r="63" spans="1:13" ht="12.75" x14ac:dyDescent="0.2">
      <c r="A63" s="18" t="s">
        <v>304</v>
      </c>
      <c r="B63" s="19" t="s">
        <v>194</v>
      </c>
      <c r="C63" s="19" t="s">
        <v>195</v>
      </c>
      <c r="D63" s="19" t="s">
        <v>196</v>
      </c>
      <c r="E63" s="18" t="s">
        <v>197</v>
      </c>
      <c r="F63" s="18" t="s">
        <v>17</v>
      </c>
      <c r="G63" s="20">
        <v>7637.12</v>
      </c>
      <c r="H63" s="20">
        <v>7637.12</v>
      </c>
      <c r="I63" s="19" t="s">
        <v>213</v>
      </c>
      <c r="J63" s="19" t="s">
        <v>305</v>
      </c>
      <c r="K63" s="21">
        <v>46090</v>
      </c>
      <c r="L63" s="18" t="s">
        <v>164</v>
      </c>
      <c r="M63" s="13">
        <v>46097</v>
      </c>
    </row>
    <row r="64" spans="1:13" ht="12.75" x14ac:dyDescent="0.2">
      <c r="A64" s="18" t="s">
        <v>306</v>
      </c>
      <c r="B64" s="19" t="s">
        <v>307</v>
      </c>
      <c r="C64" s="19" t="s">
        <v>83</v>
      </c>
      <c r="D64" s="19" t="s">
        <v>84</v>
      </c>
      <c r="E64" s="18" t="s">
        <v>85</v>
      </c>
      <c r="F64" s="18" t="s">
        <v>17</v>
      </c>
      <c r="G64" s="20">
        <v>49.72</v>
      </c>
      <c r="H64" s="20">
        <v>59.32</v>
      </c>
      <c r="I64" s="19" t="s">
        <v>86</v>
      </c>
      <c r="J64" s="19" t="s">
        <v>308</v>
      </c>
      <c r="K64" s="21">
        <v>46085</v>
      </c>
      <c r="L64" s="18" t="s">
        <v>164</v>
      </c>
      <c r="M64" s="13">
        <v>46097</v>
      </c>
    </row>
    <row r="65" spans="1:13" ht="12.75" x14ac:dyDescent="0.2">
      <c r="A65" s="18" t="s">
        <v>309</v>
      </c>
      <c r="B65" s="19" t="s">
        <v>310</v>
      </c>
      <c r="C65" s="19" t="s">
        <v>173</v>
      </c>
      <c r="D65" s="19" t="s">
        <v>174</v>
      </c>
      <c r="E65" s="18" t="s">
        <v>175</v>
      </c>
      <c r="F65" s="18" t="s">
        <v>17</v>
      </c>
      <c r="G65" s="20">
        <v>1123.3699999999999</v>
      </c>
      <c r="H65" s="20">
        <v>1305</v>
      </c>
      <c r="I65" s="19" t="s">
        <v>176</v>
      </c>
      <c r="J65" s="19" t="s">
        <v>311</v>
      </c>
      <c r="K65" s="21">
        <v>46090</v>
      </c>
      <c r="L65" s="18" t="s">
        <v>164</v>
      </c>
      <c r="M65" s="13">
        <v>46097</v>
      </c>
    </row>
    <row r="66" spans="1:13" ht="12.75" x14ac:dyDescent="0.2">
      <c r="A66" s="18" t="s">
        <v>312</v>
      </c>
      <c r="B66" s="19" t="s">
        <v>313</v>
      </c>
      <c r="C66" s="19" t="s">
        <v>97</v>
      </c>
      <c r="D66" s="19" t="s">
        <v>98</v>
      </c>
      <c r="E66" s="18" t="s">
        <v>99</v>
      </c>
      <c r="F66" s="18" t="s">
        <v>17</v>
      </c>
      <c r="G66" s="20">
        <v>6545.1</v>
      </c>
      <c r="H66" s="20">
        <v>6545.1</v>
      </c>
      <c r="I66" s="19" t="s">
        <v>314</v>
      </c>
      <c r="J66" s="19" t="s">
        <v>315</v>
      </c>
      <c r="K66" s="21">
        <v>46092</v>
      </c>
      <c r="L66" s="18" t="s">
        <v>152</v>
      </c>
      <c r="M66" s="13">
        <v>46097</v>
      </c>
    </row>
    <row r="67" spans="1:13" ht="12.75" x14ac:dyDescent="0.2">
      <c r="A67" s="18" t="s">
        <v>316</v>
      </c>
      <c r="B67" s="19" t="s">
        <v>317</v>
      </c>
      <c r="C67" s="19" t="s">
        <v>14</v>
      </c>
      <c r="D67" s="19" t="s">
        <v>15</v>
      </c>
      <c r="E67" s="18" t="s">
        <v>16</v>
      </c>
      <c r="F67" s="18" t="s">
        <v>17</v>
      </c>
      <c r="G67" s="20">
        <v>253.06</v>
      </c>
      <c r="H67" s="20">
        <v>253.06</v>
      </c>
      <c r="I67" s="19" t="s">
        <v>318</v>
      </c>
      <c r="J67" s="19" t="s">
        <v>319</v>
      </c>
      <c r="K67" s="21">
        <v>46084</v>
      </c>
      <c r="L67" s="18" t="s">
        <v>164</v>
      </c>
      <c r="M67" s="13">
        <v>46097</v>
      </c>
    </row>
    <row r="68" spans="1:13" ht="12.75" x14ac:dyDescent="0.2">
      <c r="A68" s="18" t="s">
        <v>320</v>
      </c>
      <c r="B68" s="19" t="s">
        <v>321</v>
      </c>
      <c r="C68" s="19" t="s">
        <v>14</v>
      </c>
      <c r="D68" s="19" t="s">
        <v>15</v>
      </c>
      <c r="E68" s="18" t="s">
        <v>16</v>
      </c>
      <c r="F68" s="18" t="s">
        <v>17</v>
      </c>
      <c r="G68" s="20">
        <v>994.2</v>
      </c>
      <c r="H68" s="20">
        <v>994.2</v>
      </c>
      <c r="I68" s="19" t="s">
        <v>318</v>
      </c>
      <c r="J68" s="19" t="s">
        <v>322</v>
      </c>
      <c r="K68" s="21">
        <v>46084</v>
      </c>
      <c r="L68" s="18" t="s">
        <v>164</v>
      </c>
      <c r="M68" s="13">
        <v>46097</v>
      </c>
    </row>
    <row r="69" spans="1:13" ht="12.75" x14ac:dyDescent="0.2">
      <c r="A69" s="18" t="s">
        <v>323</v>
      </c>
      <c r="B69" s="19" t="s">
        <v>324</v>
      </c>
      <c r="C69" s="19" t="s">
        <v>14</v>
      </c>
      <c r="D69" s="19" t="s">
        <v>15</v>
      </c>
      <c r="E69" s="18" t="s">
        <v>16</v>
      </c>
      <c r="F69" s="18" t="s">
        <v>17</v>
      </c>
      <c r="G69" s="20">
        <v>145.35</v>
      </c>
      <c r="H69" s="20">
        <v>145.35</v>
      </c>
      <c r="I69" s="19" t="s">
        <v>318</v>
      </c>
      <c r="J69" s="19" t="s">
        <v>322</v>
      </c>
      <c r="K69" s="21">
        <v>46084</v>
      </c>
      <c r="L69" s="18" t="s">
        <v>164</v>
      </c>
      <c r="M69" s="13">
        <v>46097</v>
      </c>
    </row>
    <row r="70" spans="1:13" ht="12.75" x14ac:dyDescent="0.2">
      <c r="A70" s="18" t="s">
        <v>325</v>
      </c>
      <c r="B70" s="19" t="s">
        <v>326</v>
      </c>
      <c r="C70" s="19" t="s">
        <v>28</v>
      </c>
      <c r="D70" s="19" t="s">
        <v>29</v>
      </c>
      <c r="E70" s="18" t="s">
        <v>30</v>
      </c>
      <c r="F70" s="18" t="s">
        <v>17</v>
      </c>
      <c r="G70" s="20">
        <v>61.39</v>
      </c>
      <c r="H70" s="20">
        <v>61.39</v>
      </c>
      <c r="I70" s="19" t="s">
        <v>166</v>
      </c>
      <c r="J70" s="19" t="s">
        <v>327</v>
      </c>
      <c r="K70" s="21">
        <v>46092</v>
      </c>
      <c r="L70" s="18" t="s">
        <v>164</v>
      </c>
      <c r="M70" s="13">
        <v>46097</v>
      </c>
    </row>
    <row r="71" spans="1:13" ht="12.75" x14ac:dyDescent="0.2">
      <c r="A71" s="18" t="s">
        <v>328</v>
      </c>
      <c r="B71" s="19" t="s">
        <v>329</v>
      </c>
      <c r="C71" s="19" t="s">
        <v>330</v>
      </c>
      <c r="D71" s="19" t="s">
        <v>331</v>
      </c>
      <c r="E71" s="18" t="s">
        <v>332</v>
      </c>
      <c r="F71" s="18" t="s">
        <v>17</v>
      </c>
      <c r="G71" s="20">
        <v>120.54</v>
      </c>
      <c r="H71" s="20">
        <v>120.54</v>
      </c>
      <c r="I71" s="19" t="s">
        <v>333</v>
      </c>
      <c r="J71" s="19" t="s">
        <v>334</v>
      </c>
      <c r="K71" s="21">
        <v>46093</v>
      </c>
      <c r="L71" s="18" t="s">
        <v>164</v>
      </c>
      <c r="M71" s="13">
        <v>46097</v>
      </c>
    </row>
    <row r="72" spans="1:13" ht="12.75" x14ac:dyDescent="0.2">
      <c r="A72" s="18" t="s">
        <v>335</v>
      </c>
      <c r="B72" s="19" t="s">
        <v>336</v>
      </c>
      <c r="C72" s="19" t="s">
        <v>201</v>
      </c>
      <c r="D72" s="19" t="s">
        <v>202</v>
      </c>
      <c r="E72" s="18" t="s">
        <v>203</v>
      </c>
      <c r="F72" s="18" t="s">
        <v>17</v>
      </c>
      <c r="G72" s="20">
        <v>1413.8</v>
      </c>
      <c r="H72" s="20">
        <v>1413.8</v>
      </c>
      <c r="I72" s="19" t="s">
        <v>337</v>
      </c>
      <c r="J72" s="19" t="s">
        <v>338</v>
      </c>
      <c r="K72" s="21">
        <v>46094</v>
      </c>
      <c r="L72" s="26" t="s">
        <v>164</v>
      </c>
      <c r="M72" s="13">
        <v>46097</v>
      </c>
    </row>
    <row r="73" spans="1:13" ht="12.75" x14ac:dyDescent="0.2">
      <c r="A73" s="18" t="s">
        <v>339</v>
      </c>
      <c r="B73" s="19" t="s">
        <v>340</v>
      </c>
      <c r="C73" s="19" t="s">
        <v>154</v>
      </c>
      <c r="D73" s="19" t="s">
        <v>56</v>
      </c>
      <c r="E73" s="18" t="s">
        <v>158</v>
      </c>
      <c r="F73" s="18" t="s">
        <v>17</v>
      </c>
      <c r="G73" s="20">
        <v>1442.92</v>
      </c>
      <c r="H73" s="20">
        <v>1442.92</v>
      </c>
      <c r="I73" s="19" t="s">
        <v>341</v>
      </c>
      <c r="J73" s="19" t="s">
        <v>342</v>
      </c>
      <c r="K73" s="21">
        <v>46093</v>
      </c>
      <c r="L73" s="18" t="s">
        <v>164</v>
      </c>
      <c r="M73" s="13">
        <v>46097</v>
      </c>
    </row>
    <row r="74" spans="1:13" ht="12.75" x14ac:dyDescent="0.2">
      <c r="A74" s="18" t="s">
        <v>343</v>
      </c>
      <c r="B74" s="19" t="s">
        <v>344</v>
      </c>
      <c r="C74" s="19" t="s">
        <v>345</v>
      </c>
      <c r="D74" s="19" t="s">
        <v>346</v>
      </c>
      <c r="E74" s="19" t="s">
        <v>347</v>
      </c>
      <c r="F74" s="18" t="s">
        <v>17</v>
      </c>
      <c r="G74" s="20">
        <v>7420</v>
      </c>
      <c r="H74" s="20">
        <v>7420</v>
      </c>
      <c r="I74" s="19" t="s">
        <v>348</v>
      </c>
      <c r="J74" s="19" t="s">
        <v>349</v>
      </c>
      <c r="K74" s="21">
        <v>46094</v>
      </c>
      <c r="L74" s="18" t="s">
        <v>152</v>
      </c>
      <c r="M74" s="21">
        <v>46111</v>
      </c>
    </row>
    <row r="75" spans="1:13" ht="12.75" x14ac:dyDescent="0.2">
      <c r="A75" s="18" t="s">
        <v>350</v>
      </c>
      <c r="B75" s="19" t="s">
        <v>351</v>
      </c>
      <c r="C75" s="19" t="s">
        <v>352</v>
      </c>
      <c r="D75" s="19" t="s">
        <v>353</v>
      </c>
      <c r="E75" s="19" t="s">
        <v>354</v>
      </c>
      <c r="F75" s="18" t="s">
        <v>17</v>
      </c>
      <c r="G75" s="20">
        <v>960</v>
      </c>
      <c r="H75" s="20">
        <v>960</v>
      </c>
      <c r="I75" s="19" t="s">
        <v>355</v>
      </c>
      <c r="J75" s="19" t="s">
        <v>356</v>
      </c>
      <c r="K75" s="21">
        <v>46094</v>
      </c>
      <c r="L75" s="26" t="s">
        <v>165</v>
      </c>
      <c r="M75" s="21">
        <v>46111</v>
      </c>
    </row>
    <row r="76" spans="1:13" ht="12.75" x14ac:dyDescent="0.2">
      <c r="A76" s="18" t="s">
        <v>357</v>
      </c>
      <c r="B76" s="19" t="s">
        <v>358</v>
      </c>
      <c r="C76" s="19" t="s">
        <v>55</v>
      </c>
      <c r="D76" s="19" t="s">
        <v>56</v>
      </c>
      <c r="E76" s="19" t="s">
        <v>57</v>
      </c>
      <c r="F76" s="18" t="s">
        <v>17</v>
      </c>
      <c r="G76" s="20">
        <v>360</v>
      </c>
      <c r="H76" s="20">
        <v>360</v>
      </c>
      <c r="I76" s="19" t="s">
        <v>359</v>
      </c>
      <c r="J76" s="19" t="s">
        <v>360</v>
      </c>
      <c r="K76" s="21">
        <v>46097</v>
      </c>
      <c r="L76" s="18" t="s">
        <v>152</v>
      </c>
      <c r="M76" s="21">
        <v>46111</v>
      </c>
    </row>
    <row r="77" spans="1:13" ht="12.75" x14ac:dyDescent="0.2">
      <c r="A77" s="18" t="s">
        <v>361</v>
      </c>
      <c r="B77" s="19" t="s">
        <v>362</v>
      </c>
      <c r="C77" s="19" t="s">
        <v>154</v>
      </c>
      <c r="D77" s="19" t="s">
        <v>56</v>
      </c>
      <c r="E77" s="19" t="s">
        <v>158</v>
      </c>
      <c r="F77" s="18" t="s">
        <v>17</v>
      </c>
      <c r="G77" s="20">
        <v>49.14</v>
      </c>
      <c r="H77" s="20">
        <v>49.14</v>
      </c>
      <c r="I77" s="19" t="s">
        <v>363</v>
      </c>
      <c r="J77" s="19" t="s">
        <v>259</v>
      </c>
      <c r="K77" s="21">
        <v>46098</v>
      </c>
      <c r="L77" s="18" t="s">
        <v>164</v>
      </c>
      <c r="M77" s="21">
        <v>46111</v>
      </c>
    </row>
    <row r="78" spans="1:13" ht="12.75" x14ac:dyDescent="0.2">
      <c r="A78" s="18" t="s">
        <v>364</v>
      </c>
      <c r="B78" s="19" t="s">
        <v>365</v>
      </c>
      <c r="C78" s="19" t="s">
        <v>90</v>
      </c>
      <c r="D78" s="19" t="s">
        <v>91</v>
      </c>
      <c r="E78" s="19" t="s">
        <v>92</v>
      </c>
      <c r="F78" s="18" t="s">
        <v>17</v>
      </c>
      <c r="G78" s="20">
        <v>349.03</v>
      </c>
      <c r="H78" s="20">
        <v>349.03</v>
      </c>
      <c r="I78" s="19" t="s">
        <v>366</v>
      </c>
      <c r="J78" s="19" t="s">
        <v>367</v>
      </c>
      <c r="K78" s="21">
        <v>46100</v>
      </c>
      <c r="L78" s="18" t="s">
        <v>164</v>
      </c>
      <c r="M78" s="21">
        <v>46111</v>
      </c>
    </row>
    <row r="79" spans="1:13" ht="12.75" x14ac:dyDescent="0.2">
      <c r="A79" s="18" t="s">
        <v>368</v>
      </c>
      <c r="B79" s="19" t="s">
        <v>369</v>
      </c>
      <c r="C79" s="19" t="s">
        <v>370</v>
      </c>
      <c r="D79" s="19" t="s">
        <v>371</v>
      </c>
      <c r="E79" s="19" t="s">
        <v>372</v>
      </c>
      <c r="F79" s="18" t="s">
        <v>17</v>
      </c>
      <c r="G79" s="20">
        <v>715.5</v>
      </c>
      <c r="H79" s="20">
        <v>715.5</v>
      </c>
      <c r="I79" s="19" t="s">
        <v>373</v>
      </c>
      <c r="J79" s="19" t="s">
        <v>374</v>
      </c>
      <c r="K79" s="21">
        <v>46099</v>
      </c>
      <c r="L79" s="18" t="s">
        <v>164</v>
      </c>
      <c r="M79" s="21">
        <v>46111</v>
      </c>
    </row>
    <row r="80" spans="1:13" ht="12.75" x14ac:dyDescent="0.2">
      <c r="A80" s="18" t="s">
        <v>375</v>
      </c>
      <c r="B80" s="19" t="s">
        <v>376</v>
      </c>
      <c r="C80" s="19" t="s">
        <v>290</v>
      </c>
      <c r="D80" s="19" t="s">
        <v>291</v>
      </c>
      <c r="E80" s="19" t="s">
        <v>292</v>
      </c>
      <c r="F80" s="18" t="s">
        <v>17</v>
      </c>
      <c r="G80" s="20">
        <v>34828</v>
      </c>
      <c r="H80" s="20">
        <v>34828</v>
      </c>
      <c r="I80" s="19" t="s">
        <v>377</v>
      </c>
      <c r="J80" s="19" t="s">
        <v>378</v>
      </c>
      <c r="K80" s="21">
        <v>46100</v>
      </c>
      <c r="L80" s="18" t="s">
        <v>152</v>
      </c>
      <c r="M80" s="21">
        <v>46111</v>
      </c>
    </row>
    <row r="81" spans="1:13" ht="12.75" x14ac:dyDescent="0.2">
      <c r="A81" s="18" t="s">
        <v>379</v>
      </c>
      <c r="B81" s="19" t="s">
        <v>47</v>
      </c>
      <c r="C81" s="19" t="s">
        <v>48</v>
      </c>
      <c r="D81" s="19" t="s">
        <v>49</v>
      </c>
      <c r="E81" s="19" t="s">
        <v>50</v>
      </c>
      <c r="F81" s="18" t="s">
        <v>17</v>
      </c>
      <c r="G81" s="20">
        <v>282.36</v>
      </c>
      <c r="H81" s="20">
        <v>339.96</v>
      </c>
      <c r="I81" s="19" t="s">
        <v>51</v>
      </c>
      <c r="J81" s="19" t="s">
        <v>380</v>
      </c>
      <c r="K81" s="21">
        <v>46101</v>
      </c>
      <c r="L81" s="18" t="s">
        <v>164</v>
      </c>
      <c r="M81" s="21">
        <v>46111</v>
      </c>
    </row>
    <row r="82" spans="1:13" ht="12.75" x14ac:dyDescent="0.2">
      <c r="A82" s="18" t="s">
        <v>381</v>
      </c>
      <c r="B82" s="19" t="s">
        <v>382</v>
      </c>
      <c r="C82" s="19" t="s">
        <v>83</v>
      </c>
      <c r="D82" s="19" t="s">
        <v>84</v>
      </c>
      <c r="E82" s="19" t="s">
        <v>85</v>
      </c>
      <c r="F82" s="18" t="s">
        <v>17</v>
      </c>
      <c r="G82" s="20">
        <v>44.87</v>
      </c>
      <c r="H82" s="20">
        <v>55.19</v>
      </c>
      <c r="I82" s="19" t="s">
        <v>86</v>
      </c>
      <c r="J82" s="19" t="s">
        <v>383</v>
      </c>
      <c r="K82" s="21">
        <v>46101</v>
      </c>
      <c r="L82" s="18" t="s">
        <v>164</v>
      </c>
      <c r="M82" s="21">
        <v>46111</v>
      </c>
    </row>
    <row r="83" spans="1:13" ht="12.75" x14ac:dyDescent="0.2">
      <c r="A83" s="18" t="s">
        <v>384</v>
      </c>
      <c r="B83" s="19" t="s">
        <v>385</v>
      </c>
      <c r="C83" s="19" t="s">
        <v>28</v>
      </c>
      <c r="D83" s="19" t="s">
        <v>29</v>
      </c>
      <c r="E83" s="19" t="s">
        <v>30</v>
      </c>
      <c r="F83" s="18" t="s">
        <v>17</v>
      </c>
      <c r="G83" s="20">
        <v>893.09</v>
      </c>
      <c r="H83" s="20">
        <v>893.09</v>
      </c>
      <c r="I83" s="19" t="s">
        <v>166</v>
      </c>
      <c r="J83" s="19" t="s">
        <v>386</v>
      </c>
      <c r="K83" s="21">
        <v>46107</v>
      </c>
      <c r="L83" s="18" t="s">
        <v>164</v>
      </c>
      <c r="M83" s="21">
        <v>46111</v>
      </c>
    </row>
    <row r="84" spans="1:13" ht="12.75" x14ac:dyDescent="0.2">
      <c r="A84" s="18" t="s">
        <v>387</v>
      </c>
      <c r="B84" s="19" t="s">
        <v>388</v>
      </c>
      <c r="C84" s="19" t="s">
        <v>28</v>
      </c>
      <c r="D84" s="19" t="s">
        <v>29</v>
      </c>
      <c r="E84" s="19" t="s">
        <v>30</v>
      </c>
      <c r="F84" s="18" t="s">
        <v>17</v>
      </c>
      <c r="G84" s="20">
        <v>159.57</v>
      </c>
      <c r="H84" s="20">
        <v>159.57</v>
      </c>
      <c r="I84" s="19" t="s">
        <v>389</v>
      </c>
      <c r="J84" s="19" t="s">
        <v>386</v>
      </c>
      <c r="K84" s="21">
        <v>46108</v>
      </c>
      <c r="L84" s="18" t="s">
        <v>164</v>
      </c>
      <c r="M84" s="21">
        <v>46111</v>
      </c>
    </row>
    <row r="85" spans="1:13" ht="12.75" x14ac:dyDescent="0.2">
      <c r="A85" s="18" t="s">
        <v>402</v>
      </c>
      <c r="B85" s="19" t="s">
        <v>403</v>
      </c>
      <c r="C85" s="19" t="s">
        <v>404</v>
      </c>
      <c r="D85" s="19" t="s">
        <v>405</v>
      </c>
      <c r="E85" s="19" t="s">
        <v>406</v>
      </c>
      <c r="F85" s="18" t="s">
        <v>17</v>
      </c>
      <c r="G85" s="20">
        <v>487.08</v>
      </c>
      <c r="H85" s="20">
        <v>487.08</v>
      </c>
      <c r="I85" s="19" t="s">
        <v>407</v>
      </c>
      <c r="J85" s="19" t="s">
        <v>408</v>
      </c>
      <c r="K85" s="21">
        <v>46112</v>
      </c>
      <c r="L85" s="18" t="s">
        <v>164</v>
      </c>
      <c r="M85" s="13">
        <f>K85+10</f>
        <v>46122</v>
      </c>
    </row>
    <row r="86" spans="1:13" ht="12.75" x14ac:dyDescent="0.2">
      <c r="A86" s="18" t="s">
        <v>409</v>
      </c>
      <c r="B86" s="19" t="s">
        <v>410</v>
      </c>
      <c r="C86" s="19" t="s">
        <v>34</v>
      </c>
      <c r="D86" s="19" t="s">
        <v>35</v>
      </c>
      <c r="E86" s="19" t="s">
        <v>36</v>
      </c>
      <c r="F86" s="18" t="s">
        <v>17</v>
      </c>
      <c r="G86" s="20">
        <v>656.12</v>
      </c>
      <c r="H86" s="20">
        <v>656.12</v>
      </c>
      <c r="I86" s="19" t="s">
        <v>411</v>
      </c>
      <c r="J86" s="19" t="s">
        <v>412</v>
      </c>
      <c r="K86" s="21">
        <v>46113</v>
      </c>
      <c r="L86" s="25" t="s">
        <v>165</v>
      </c>
      <c r="M86" s="13">
        <f t="shared" ref="M86:M104" si="2">K86+10</f>
        <v>46123</v>
      </c>
    </row>
    <row r="87" spans="1:13" ht="12.75" x14ac:dyDescent="0.2">
      <c r="A87" s="18" t="s">
        <v>413</v>
      </c>
      <c r="B87" s="19" t="s">
        <v>414</v>
      </c>
      <c r="C87" s="19" t="s">
        <v>104</v>
      </c>
      <c r="D87" s="19" t="s">
        <v>105</v>
      </c>
      <c r="E87" s="19" t="s">
        <v>106</v>
      </c>
      <c r="F87" s="18" t="s">
        <v>17</v>
      </c>
      <c r="G87" s="20">
        <v>9.84</v>
      </c>
      <c r="H87" s="20">
        <v>9.84</v>
      </c>
      <c r="I87" s="19" t="s">
        <v>107</v>
      </c>
      <c r="J87" s="19" t="s">
        <v>327</v>
      </c>
      <c r="K87" s="21">
        <v>46119</v>
      </c>
      <c r="L87" s="18" t="s">
        <v>164</v>
      </c>
      <c r="M87" s="13">
        <f t="shared" si="2"/>
        <v>46129</v>
      </c>
    </row>
    <row r="88" spans="1:13" ht="12.75" x14ac:dyDescent="0.2">
      <c r="A88" s="18" t="s">
        <v>415</v>
      </c>
      <c r="B88" s="19" t="s">
        <v>416</v>
      </c>
      <c r="C88" s="19" t="s">
        <v>110</v>
      </c>
      <c r="D88" s="19" t="s">
        <v>111</v>
      </c>
      <c r="E88" s="19" t="s">
        <v>112</v>
      </c>
      <c r="F88" s="18" t="s">
        <v>17</v>
      </c>
      <c r="G88" s="20">
        <v>159</v>
      </c>
      <c r="H88" s="20">
        <v>159</v>
      </c>
      <c r="I88" s="19" t="s">
        <v>113</v>
      </c>
      <c r="J88" s="19" t="s">
        <v>417</v>
      </c>
      <c r="K88" s="21">
        <v>46119</v>
      </c>
      <c r="L88" s="26" t="s">
        <v>165</v>
      </c>
      <c r="M88" s="13">
        <f t="shared" si="2"/>
        <v>46129</v>
      </c>
    </row>
    <row r="89" spans="1:13" ht="12.75" x14ac:dyDescent="0.2">
      <c r="A89" s="18" t="s">
        <v>418</v>
      </c>
      <c r="B89" s="19" t="s">
        <v>419</v>
      </c>
      <c r="C89" s="19" t="s">
        <v>248</v>
      </c>
      <c r="D89" s="19" t="s">
        <v>249</v>
      </c>
      <c r="E89" s="19" t="s">
        <v>250</v>
      </c>
      <c r="F89" s="18" t="s">
        <v>17</v>
      </c>
      <c r="G89" s="20">
        <v>1273.05</v>
      </c>
      <c r="H89" s="20">
        <v>1273.05</v>
      </c>
      <c r="I89" s="19" t="s">
        <v>420</v>
      </c>
      <c r="J89" s="19" t="s">
        <v>421</v>
      </c>
      <c r="K89" s="21">
        <v>46120</v>
      </c>
      <c r="L89" s="18" t="s">
        <v>164</v>
      </c>
      <c r="M89" s="13">
        <f t="shared" si="2"/>
        <v>46130</v>
      </c>
    </row>
    <row r="90" spans="1:13" ht="12.75" x14ac:dyDescent="0.2">
      <c r="A90" s="18" t="s">
        <v>422</v>
      </c>
      <c r="B90" s="19" t="s">
        <v>423</v>
      </c>
      <c r="C90" s="19" t="s">
        <v>83</v>
      </c>
      <c r="D90" s="19" t="s">
        <v>84</v>
      </c>
      <c r="E90" s="19" t="s">
        <v>85</v>
      </c>
      <c r="F90" s="18" t="s">
        <v>17</v>
      </c>
      <c r="G90" s="20">
        <v>62.75</v>
      </c>
      <c r="H90" s="20">
        <v>73.58</v>
      </c>
      <c r="I90" s="19" t="s">
        <v>424</v>
      </c>
      <c r="J90" s="19" t="s">
        <v>383</v>
      </c>
      <c r="K90" s="21">
        <v>46119</v>
      </c>
      <c r="L90" s="18" t="s">
        <v>164</v>
      </c>
      <c r="M90" s="13">
        <f t="shared" si="2"/>
        <v>46129</v>
      </c>
    </row>
    <row r="91" spans="1:13" ht="12.75" x14ac:dyDescent="0.2">
      <c r="A91" s="18" t="s">
        <v>425</v>
      </c>
      <c r="B91" s="19" t="s">
        <v>426</v>
      </c>
      <c r="C91" s="19" t="s">
        <v>140</v>
      </c>
      <c r="D91" s="19" t="s">
        <v>141</v>
      </c>
      <c r="E91" s="19" t="s">
        <v>142</v>
      </c>
      <c r="F91" s="18" t="s">
        <v>17</v>
      </c>
      <c r="G91" s="20">
        <v>352.27</v>
      </c>
      <c r="H91" s="20">
        <v>430.5</v>
      </c>
      <c r="I91" s="19" t="s">
        <v>427</v>
      </c>
      <c r="J91" s="19" t="s">
        <v>428</v>
      </c>
      <c r="K91" s="21">
        <v>46120</v>
      </c>
      <c r="L91" s="18" t="s">
        <v>164</v>
      </c>
      <c r="M91" s="13">
        <f t="shared" si="2"/>
        <v>46130</v>
      </c>
    </row>
    <row r="92" spans="1:13" ht="12.75" x14ac:dyDescent="0.2">
      <c r="A92" s="18" t="s">
        <v>429</v>
      </c>
      <c r="B92" s="19" t="s">
        <v>139</v>
      </c>
      <c r="C92" s="19" t="s">
        <v>147</v>
      </c>
      <c r="D92" s="19" t="s">
        <v>148</v>
      </c>
      <c r="E92" s="19" t="s">
        <v>149</v>
      </c>
      <c r="F92" s="18" t="s">
        <v>17</v>
      </c>
      <c r="G92" s="20">
        <v>304.43</v>
      </c>
      <c r="H92" s="20">
        <v>369</v>
      </c>
      <c r="I92" s="19" t="s">
        <v>430</v>
      </c>
      <c r="J92" s="19" t="s">
        <v>431</v>
      </c>
      <c r="K92" s="21">
        <v>46120</v>
      </c>
      <c r="L92" s="18" t="s">
        <v>164</v>
      </c>
      <c r="M92" s="13">
        <f t="shared" si="2"/>
        <v>46130</v>
      </c>
    </row>
    <row r="93" spans="1:13" ht="12.75" x14ac:dyDescent="0.2">
      <c r="A93" s="18" t="s">
        <v>432</v>
      </c>
      <c r="B93" s="19" t="s">
        <v>433</v>
      </c>
      <c r="C93" s="19" t="s">
        <v>69</v>
      </c>
      <c r="D93" s="19" t="s">
        <v>70</v>
      </c>
      <c r="E93" s="19" t="s">
        <v>71</v>
      </c>
      <c r="F93" s="18" t="s">
        <v>17</v>
      </c>
      <c r="G93" s="20">
        <v>65.2</v>
      </c>
      <c r="H93" s="20">
        <v>65.2</v>
      </c>
      <c r="I93" s="19" t="s">
        <v>434</v>
      </c>
      <c r="J93" s="19" t="s">
        <v>435</v>
      </c>
      <c r="K93" s="21">
        <v>46120</v>
      </c>
      <c r="L93" s="18" t="s">
        <v>164</v>
      </c>
      <c r="M93" s="13">
        <f t="shared" si="2"/>
        <v>46130</v>
      </c>
    </row>
    <row r="94" spans="1:13" ht="12.75" x14ac:dyDescent="0.2">
      <c r="A94" s="18" t="s">
        <v>436</v>
      </c>
      <c r="B94" s="19" t="s">
        <v>437</v>
      </c>
      <c r="C94" s="19" t="s">
        <v>14</v>
      </c>
      <c r="D94" s="19" t="s">
        <v>15</v>
      </c>
      <c r="E94" s="19" t="s">
        <v>16</v>
      </c>
      <c r="F94" s="18" t="s">
        <v>17</v>
      </c>
      <c r="G94" s="20">
        <v>994.2</v>
      </c>
      <c r="H94" s="20">
        <v>994.2</v>
      </c>
      <c r="I94" s="19" t="s">
        <v>24</v>
      </c>
      <c r="J94" s="19" t="s">
        <v>438</v>
      </c>
      <c r="K94" s="21">
        <v>46113</v>
      </c>
      <c r="L94" s="18" t="s">
        <v>164</v>
      </c>
      <c r="M94" s="13">
        <f t="shared" si="2"/>
        <v>46123</v>
      </c>
    </row>
    <row r="95" spans="1:13" ht="12.75" x14ac:dyDescent="0.2">
      <c r="A95" s="18" t="s">
        <v>439</v>
      </c>
      <c r="B95" s="19" t="s">
        <v>440</v>
      </c>
      <c r="C95" s="19" t="s">
        <v>14</v>
      </c>
      <c r="D95" s="19" t="s">
        <v>15</v>
      </c>
      <c r="E95" s="19" t="s">
        <v>16</v>
      </c>
      <c r="F95" s="18" t="s">
        <v>17</v>
      </c>
      <c r="G95" s="20">
        <v>145.35</v>
      </c>
      <c r="H95" s="20">
        <v>145.35</v>
      </c>
      <c r="I95" s="19" t="s">
        <v>24</v>
      </c>
      <c r="J95" s="19" t="s">
        <v>438</v>
      </c>
      <c r="K95" s="21">
        <v>46121</v>
      </c>
      <c r="L95" s="18" t="s">
        <v>164</v>
      </c>
      <c r="M95" s="13">
        <f t="shared" si="2"/>
        <v>46131</v>
      </c>
    </row>
    <row r="96" spans="1:13" ht="12.75" x14ac:dyDescent="0.2">
      <c r="A96" s="18" t="s">
        <v>441</v>
      </c>
      <c r="B96" s="19" t="s">
        <v>442</v>
      </c>
      <c r="C96" s="19" t="s">
        <v>14</v>
      </c>
      <c r="D96" s="19" t="s">
        <v>15</v>
      </c>
      <c r="E96" s="19" t="s">
        <v>16</v>
      </c>
      <c r="F96" s="18" t="s">
        <v>17</v>
      </c>
      <c r="G96" s="20">
        <v>253.06</v>
      </c>
      <c r="H96" s="20">
        <v>253.06</v>
      </c>
      <c r="I96" s="19" t="s">
        <v>24</v>
      </c>
      <c r="J96" s="19" t="s">
        <v>443</v>
      </c>
      <c r="K96" s="21">
        <v>46121</v>
      </c>
      <c r="L96" s="18" t="s">
        <v>164</v>
      </c>
      <c r="M96" s="13">
        <f t="shared" si="2"/>
        <v>46131</v>
      </c>
    </row>
    <row r="97" spans="1:13" ht="12.75" x14ac:dyDescent="0.2">
      <c r="A97" s="18" t="s">
        <v>444</v>
      </c>
      <c r="B97" s="19" t="s">
        <v>445</v>
      </c>
      <c r="C97" s="19" t="s">
        <v>154</v>
      </c>
      <c r="D97" s="19" t="s">
        <v>56</v>
      </c>
      <c r="E97" s="19" t="s">
        <v>158</v>
      </c>
      <c r="F97" s="18" t="s">
        <v>17</v>
      </c>
      <c r="G97" s="20">
        <v>280.89</v>
      </c>
      <c r="H97" s="20">
        <v>280.89</v>
      </c>
      <c r="I97" s="19" t="s">
        <v>446</v>
      </c>
      <c r="J97" s="19" t="s">
        <v>447</v>
      </c>
      <c r="K97" s="21">
        <v>46121</v>
      </c>
      <c r="L97" s="18" t="s">
        <v>164</v>
      </c>
      <c r="M97" s="13">
        <f t="shared" si="2"/>
        <v>46131</v>
      </c>
    </row>
    <row r="98" spans="1:13" ht="12.75" x14ac:dyDescent="0.2">
      <c r="A98" s="18" t="s">
        <v>448</v>
      </c>
      <c r="B98" s="19" t="s">
        <v>449</v>
      </c>
      <c r="C98" s="19" t="s">
        <v>173</v>
      </c>
      <c r="D98" s="19" t="s">
        <v>174</v>
      </c>
      <c r="E98" s="19" t="s">
        <v>175</v>
      </c>
      <c r="F98" s="18" t="s">
        <v>17</v>
      </c>
      <c r="G98" s="20">
        <v>1090.32</v>
      </c>
      <c r="H98" s="20">
        <v>1264.07</v>
      </c>
      <c r="I98" s="19" t="s">
        <v>176</v>
      </c>
      <c r="J98" s="19" t="s">
        <v>450</v>
      </c>
      <c r="K98" s="21">
        <v>46121</v>
      </c>
      <c r="L98" s="18" t="s">
        <v>164</v>
      </c>
      <c r="M98" s="13">
        <f t="shared" si="2"/>
        <v>46131</v>
      </c>
    </row>
    <row r="99" spans="1:13" ht="12.75" x14ac:dyDescent="0.2">
      <c r="A99" s="18" t="s">
        <v>451</v>
      </c>
      <c r="B99" s="19" t="s">
        <v>194</v>
      </c>
      <c r="C99" s="19" t="s">
        <v>195</v>
      </c>
      <c r="D99" s="19" t="s">
        <v>196</v>
      </c>
      <c r="E99" s="19" t="s">
        <v>197</v>
      </c>
      <c r="F99" s="18" t="s">
        <v>17</v>
      </c>
      <c r="G99" s="20">
        <v>-3464</v>
      </c>
      <c r="H99" s="20">
        <v>-3464</v>
      </c>
      <c r="I99" s="19" t="s">
        <v>213</v>
      </c>
      <c r="J99" s="19" t="s">
        <v>452</v>
      </c>
      <c r="K99" s="21">
        <v>46122</v>
      </c>
      <c r="L99" s="18" t="s">
        <v>164</v>
      </c>
      <c r="M99" s="13">
        <f t="shared" si="2"/>
        <v>46132</v>
      </c>
    </row>
    <row r="100" spans="1:13" ht="12.75" x14ac:dyDescent="0.2">
      <c r="A100" s="18" t="s">
        <v>453</v>
      </c>
      <c r="B100" s="19" t="s">
        <v>454</v>
      </c>
      <c r="C100" s="19" t="s">
        <v>207</v>
      </c>
      <c r="D100" s="19" t="s">
        <v>208</v>
      </c>
      <c r="E100" s="19" t="s">
        <v>209</v>
      </c>
      <c r="F100" s="18" t="s">
        <v>17</v>
      </c>
      <c r="G100" s="20">
        <v>235.77</v>
      </c>
      <c r="H100" s="20">
        <v>243.95</v>
      </c>
      <c r="I100" s="19" t="s">
        <v>210</v>
      </c>
      <c r="J100" s="19" t="s">
        <v>455</v>
      </c>
      <c r="K100" s="21">
        <v>46122</v>
      </c>
      <c r="L100" s="18" t="s">
        <v>164</v>
      </c>
      <c r="M100" s="13">
        <f t="shared" si="2"/>
        <v>46132</v>
      </c>
    </row>
    <row r="101" spans="1:13" ht="12.75" x14ac:dyDescent="0.2">
      <c r="A101" s="18" t="s">
        <v>456</v>
      </c>
      <c r="B101" s="19" t="s">
        <v>194</v>
      </c>
      <c r="C101" s="19" t="s">
        <v>195</v>
      </c>
      <c r="D101" s="19" t="s">
        <v>196</v>
      </c>
      <c r="E101" s="19" t="s">
        <v>197</v>
      </c>
      <c r="F101" s="18" t="s">
        <v>17</v>
      </c>
      <c r="G101" s="20">
        <v>4888.9799999999996</v>
      </c>
      <c r="H101" s="20">
        <v>4888.9799999999996</v>
      </c>
      <c r="I101" s="19" t="s">
        <v>213</v>
      </c>
      <c r="J101" s="19" t="s">
        <v>457</v>
      </c>
      <c r="K101" s="21">
        <v>46125</v>
      </c>
      <c r="L101" s="18" t="s">
        <v>164</v>
      </c>
      <c r="M101" s="13">
        <f t="shared" si="2"/>
        <v>46135</v>
      </c>
    </row>
    <row r="102" spans="1:13" ht="12.75" x14ac:dyDescent="0.2">
      <c r="A102" s="18" t="s">
        <v>458</v>
      </c>
      <c r="B102" s="19" t="s">
        <v>459</v>
      </c>
      <c r="C102" s="19" t="s">
        <v>154</v>
      </c>
      <c r="D102" s="19" t="s">
        <v>56</v>
      </c>
      <c r="E102" s="19" t="s">
        <v>158</v>
      </c>
      <c r="F102" s="18" t="s">
        <v>17</v>
      </c>
      <c r="G102" s="20">
        <v>277.77</v>
      </c>
      <c r="H102" s="20">
        <v>277.77</v>
      </c>
      <c r="I102" s="19" t="s">
        <v>460</v>
      </c>
      <c r="J102" s="19" t="s">
        <v>461</v>
      </c>
      <c r="K102" s="21">
        <v>46126</v>
      </c>
      <c r="L102" s="18" t="s">
        <v>164</v>
      </c>
      <c r="M102" s="13">
        <f t="shared" si="2"/>
        <v>46136</v>
      </c>
    </row>
    <row r="103" spans="1:13" ht="12.75" x14ac:dyDescent="0.2">
      <c r="A103" s="18" t="s">
        <v>462</v>
      </c>
      <c r="B103" s="19" t="s">
        <v>463</v>
      </c>
      <c r="C103" s="19" t="s">
        <v>28</v>
      </c>
      <c r="D103" s="19" t="s">
        <v>29</v>
      </c>
      <c r="E103" s="19" t="s">
        <v>30</v>
      </c>
      <c r="F103" s="18" t="s">
        <v>17</v>
      </c>
      <c r="G103" s="20">
        <v>61.39</v>
      </c>
      <c r="H103" s="20">
        <v>61.39</v>
      </c>
      <c r="I103" s="19" t="s">
        <v>166</v>
      </c>
      <c r="J103" s="19" t="s">
        <v>464</v>
      </c>
      <c r="K103" s="21">
        <v>46126</v>
      </c>
      <c r="L103" s="18" t="s">
        <v>164</v>
      </c>
      <c r="M103" s="13">
        <f t="shared" si="2"/>
        <v>46136</v>
      </c>
    </row>
    <row r="104" spans="1:13" ht="12.75" x14ac:dyDescent="0.2">
      <c r="A104" s="18" t="s">
        <v>465</v>
      </c>
      <c r="B104" s="19" t="s">
        <v>178</v>
      </c>
      <c r="C104" s="19" t="s">
        <v>179</v>
      </c>
      <c r="D104" s="19" t="s">
        <v>180</v>
      </c>
      <c r="E104" s="19" t="s">
        <v>181</v>
      </c>
      <c r="F104" s="18" t="s">
        <v>17</v>
      </c>
      <c r="G104" s="20">
        <v>59.02</v>
      </c>
      <c r="H104" s="20">
        <v>59.02</v>
      </c>
      <c r="I104" s="19" t="s">
        <v>224</v>
      </c>
      <c r="J104" s="19" t="s">
        <v>455</v>
      </c>
      <c r="K104" s="21">
        <v>46126</v>
      </c>
      <c r="L104" s="18" t="s">
        <v>164</v>
      </c>
      <c r="M104" s="13">
        <f t="shared" si="2"/>
        <v>46136</v>
      </c>
    </row>
    <row r="105" spans="1:13" ht="12.75" x14ac:dyDescent="0.2">
      <c r="A105" s="18" t="s">
        <v>466</v>
      </c>
      <c r="B105" s="19" t="s">
        <v>467</v>
      </c>
      <c r="C105" s="19" t="s">
        <v>201</v>
      </c>
      <c r="D105" s="19" t="s">
        <v>202</v>
      </c>
      <c r="E105" s="19" t="s">
        <v>203</v>
      </c>
      <c r="F105" s="18" t="s">
        <v>17</v>
      </c>
      <c r="G105" s="20">
        <v>892.2</v>
      </c>
      <c r="H105" s="20">
        <v>892.2</v>
      </c>
      <c r="I105" s="19" t="s">
        <v>204</v>
      </c>
      <c r="J105" s="19" t="s">
        <v>468</v>
      </c>
      <c r="K105" s="21">
        <v>46128</v>
      </c>
      <c r="L105" s="18" t="s">
        <v>164</v>
      </c>
      <c r="M105" s="13">
        <v>46136</v>
      </c>
    </row>
    <row r="106" spans="1:13" ht="12.75" x14ac:dyDescent="0.2">
      <c r="A106" s="18" t="s">
        <v>469</v>
      </c>
      <c r="B106" s="19" t="s">
        <v>470</v>
      </c>
      <c r="C106" s="19" t="s">
        <v>345</v>
      </c>
      <c r="D106" s="19" t="s">
        <v>346</v>
      </c>
      <c r="E106" s="19" t="s">
        <v>347</v>
      </c>
      <c r="F106" s="18" t="s">
        <v>17</v>
      </c>
      <c r="G106" s="20">
        <v>250</v>
      </c>
      <c r="H106" s="20">
        <v>250</v>
      </c>
      <c r="I106" s="19" t="s">
        <v>471</v>
      </c>
      <c r="J106" s="19" t="s">
        <v>472</v>
      </c>
      <c r="K106" s="21">
        <v>46128</v>
      </c>
      <c r="L106" s="18" t="s">
        <v>152</v>
      </c>
      <c r="M106" s="13">
        <v>46136</v>
      </c>
    </row>
    <row r="107" spans="1:13" ht="12.75" x14ac:dyDescent="0.2">
      <c r="A107" s="18" t="s">
        <v>473</v>
      </c>
      <c r="B107" s="19" t="s">
        <v>474</v>
      </c>
      <c r="C107" s="19" t="s">
        <v>345</v>
      </c>
      <c r="D107" s="19" t="s">
        <v>346</v>
      </c>
      <c r="E107" s="19" t="s">
        <v>347</v>
      </c>
      <c r="F107" s="18" t="s">
        <v>17</v>
      </c>
      <c r="G107" s="20">
        <v>1500</v>
      </c>
      <c r="H107" s="20">
        <v>1500</v>
      </c>
      <c r="I107" s="19" t="s">
        <v>475</v>
      </c>
      <c r="J107" s="19" t="s">
        <v>476</v>
      </c>
      <c r="K107" s="21">
        <v>46133</v>
      </c>
      <c r="L107" s="18" t="s">
        <v>152</v>
      </c>
      <c r="M107" s="13">
        <v>46136</v>
      </c>
    </row>
    <row r="108" spans="1:13" ht="12.75" x14ac:dyDescent="0.2">
      <c r="A108" s="18" t="s">
        <v>477</v>
      </c>
      <c r="B108" s="19" t="s">
        <v>478</v>
      </c>
      <c r="C108" s="19" t="s">
        <v>55</v>
      </c>
      <c r="D108" s="19" t="s">
        <v>56</v>
      </c>
      <c r="E108" s="19" t="s">
        <v>57</v>
      </c>
      <c r="F108" s="18" t="s">
        <v>17</v>
      </c>
      <c r="G108" s="20">
        <v>68</v>
      </c>
      <c r="H108" s="20">
        <v>68</v>
      </c>
      <c r="I108" s="19" t="s">
        <v>170</v>
      </c>
      <c r="J108" s="19" t="s">
        <v>59</v>
      </c>
      <c r="K108" s="21">
        <v>46132</v>
      </c>
      <c r="L108" s="18" t="s">
        <v>152</v>
      </c>
      <c r="M108" s="13">
        <v>46136</v>
      </c>
    </row>
    <row r="109" spans="1:13" ht="12.75" x14ac:dyDescent="0.2">
      <c r="A109" s="18" t="s">
        <v>479</v>
      </c>
      <c r="B109" s="19" t="s">
        <v>480</v>
      </c>
      <c r="C109" s="19" t="s">
        <v>481</v>
      </c>
      <c r="D109" s="19" t="s">
        <v>482</v>
      </c>
      <c r="E109" s="19" t="s">
        <v>483</v>
      </c>
      <c r="F109" s="18" t="s">
        <v>17</v>
      </c>
      <c r="G109" s="20">
        <v>82.3</v>
      </c>
      <c r="H109" s="20">
        <v>99.9</v>
      </c>
      <c r="I109" s="19" t="s">
        <v>484</v>
      </c>
      <c r="J109" s="19" t="s">
        <v>485</v>
      </c>
      <c r="K109" s="21">
        <v>46133</v>
      </c>
      <c r="L109" s="18" t="s">
        <v>164</v>
      </c>
      <c r="M109" s="13">
        <v>46136</v>
      </c>
    </row>
    <row r="110" spans="1:13" ht="12.75" x14ac:dyDescent="0.2">
      <c r="A110" s="18" t="s">
        <v>486</v>
      </c>
      <c r="B110" s="19" t="s">
        <v>47</v>
      </c>
      <c r="C110" s="19" t="s">
        <v>48</v>
      </c>
      <c r="D110" s="19" t="s">
        <v>49</v>
      </c>
      <c r="E110" s="19" t="s">
        <v>50</v>
      </c>
      <c r="F110" s="18" t="s">
        <v>17</v>
      </c>
      <c r="G110" s="20">
        <v>248.18</v>
      </c>
      <c r="H110" s="20">
        <v>298.77999999999997</v>
      </c>
      <c r="I110" s="19" t="s">
        <v>51</v>
      </c>
      <c r="J110" s="19" t="s">
        <v>487</v>
      </c>
      <c r="K110" s="21">
        <v>46133</v>
      </c>
      <c r="L110" s="18" t="s">
        <v>164</v>
      </c>
      <c r="M110" s="13">
        <v>46136</v>
      </c>
    </row>
    <row r="111" spans="1:13" ht="12.75" x14ac:dyDescent="0.2">
      <c r="A111" s="18" t="s">
        <v>488</v>
      </c>
      <c r="B111" s="19" t="s">
        <v>489</v>
      </c>
      <c r="C111" s="19" t="s">
        <v>490</v>
      </c>
      <c r="D111" s="19" t="s">
        <v>491</v>
      </c>
      <c r="E111" s="19" t="s">
        <v>492</v>
      </c>
      <c r="F111" s="18" t="s">
        <v>17</v>
      </c>
      <c r="G111" s="20">
        <v>3075.96</v>
      </c>
      <c r="H111" s="20">
        <v>3677.7</v>
      </c>
      <c r="I111" s="19" t="s">
        <v>493</v>
      </c>
      <c r="J111" s="19" t="s">
        <v>494</v>
      </c>
      <c r="K111" s="21">
        <v>46140</v>
      </c>
      <c r="L111" s="18" t="s">
        <v>164</v>
      </c>
      <c r="M111" s="13">
        <f>K111+5</f>
        <v>46145</v>
      </c>
    </row>
    <row r="112" spans="1:13" ht="12.75" x14ac:dyDescent="0.2">
      <c r="A112" s="18" t="s">
        <v>495</v>
      </c>
      <c r="B112" s="19" t="s">
        <v>496</v>
      </c>
      <c r="C112" s="19" t="s">
        <v>122</v>
      </c>
      <c r="D112" s="19" t="s">
        <v>123</v>
      </c>
      <c r="E112" s="19" t="s">
        <v>124</v>
      </c>
      <c r="F112" s="18" t="s">
        <v>17</v>
      </c>
      <c r="G112" s="20">
        <v>1500</v>
      </c>
      <c r="H112" s="20">
        <v>1500</v>
      </c>
      <c r="I112" s="19" t="s">
        <v>497</v>
      </c>
      <c r="J112" s="19" t="s">
        <v>498</v>
      </c>
      <c r="K112" s="21">
        <v>46141</v>
      </c>
      <c r="L112" s="26" t="s">
        <v>165</v>
      </c>
      <c r="M112" s="13">
        <f t="shared" ref="M112:M122" si="3">K112+5</f>
        <v>46146</v>
      </c>
    </row>
    <row r="113" spans="1:13" ht="12.75" x14ac:dyDescent="0.2">
      <c r="A113" s="18" t="s">
        <v>499</v>
      </c>
      <c r="B113" s="19" t="s">
        <v>500</v>
      </c>
      <c r="C113" s="19" t="s">
        <v>104</v>
      </c>
      <c r="D113" s="19" t="s">
        <v>105</v>
      </c>
      <c r="E113" s="19" t="s">
        <v>106</v>
      </c>
      <c r="F113" s="18" t="s">
        <v>17</v>
      </c>
      <c r="G113" s="20">
        <v>9.84</v>
      </c>
      <c r="H113" s="20">
        <v>9.84</v>
      </c>
      <c r="I113" s="19" t="s">
        <v>107</v>
      </c>
      <c r="J113" s="19" t="s">
        <v>464</v>
      </c>
      <c r="K113" s="21">
        <v>46146</v>
      </c>
      <c r="L113" s="18" t="s">
        <v>164</v>
      </c>
      <c r="M113" s="13">
        <f t="shared" si="3"/>
        <v>46151</v>
      </c>
    </row>
    <row r="114" spans="1:13" ht="12.75" x14ac:dyDescent="0.2">
      <c r="A114" s="18" t="s">
        <v>501</v>
      </c>
      <c r="B114" s="19" t="s">
        <v>502</v>
      </c>
      <c r="C114" s="19" t="s">
        <v>110</v>
      </c>
      <c r="D114" s="19" t="s">
        <v>111</v>
      </c>
      <c r="E114" s="19" t="s">
        <v>112</v>
      </c>
      <c r="F114" s="18" t="s">
        <v>17</v>
      </c>
      <c r="G114" s="20">
        <v>159</v>
      </c>
      <c r="H114" s="20">
        <v>159</v>
      </c>
      <c r="I114" s="19" t="s">
        <v>113</v>
      </c>
      <c r="J114" s="19" t="s">
        <v>503</v>
      </c>
      <c r="K114" s="21">
        <v>46146</v>
      </c>
      <c r="L114" s="26" t="s">
        <v>165</v>
      </c>
      <c r="M114" s="13">
        <f t="shared" si="3"/>
        <v>46151</v>
      </c>
    </row>
    <row r="115" spans="1:13" ht="12.75" x14ac:dyDescent="0.2">
      <c r="A115" s="18" t="s">
        <v>504</v>
      </c>
      <c r="B115" s="19" t="s">
        <v>505</v>
      </c>
      <c r="C115" s="19" t="s">
        <v>14</v>
      </c>
      <c r="D115" s="19" t="s">
        <v>15</v>
      </c>
      <c r="E115" s="19" t="s">
        <v>16</v>
      </c>
      <c r="F115" s="18" t="s">
        <v>17</v>
      </c>
      <c r="G115" s="20">
        <v>253.06</v>
      </c>
      <c r="H115" s="20">
        <v>253.06</v>
      </c>
      <c r="I115" s="19" t="s">
        <v>18</v>
      </c>
      <c r="J115" s="19" t="s">
        <v>506</v>
      </c>
      <c r="K115" s="21">
        <v>46147</v>
      </c>
      <c r="L115" s="18" t="s">
        <v>164</v>
      </c>
      <c r="M115" s="13">
        <f t="shared" si="3"/>
        <v>46152</v>
      </c>
    </row>
    <row r="116" spans="1:13" ht="12.75" x14ac:dyDescent="0.2">
      <c r="A116" s="18" t="s">
        <v>507</v>
      </c>
      <c r="B116" s="19" t="s">
        <v>508</v>
      </c>
      <c r="C116" s="19" t="s">
        <v>14</v>
      </c>
      <c r="D116" s="19" t="s">
        <v>15</v>
      </c>
      <c r="E116" s="19" t="s">
        <v>16</v>
      </c>
      <c r="F116" s="18" t="s">
        <v>17</v>
      </c>
      <c r="G116" s="20">
        <v>994.2</v>
      </c>
      <c r="H116" s="20">
        <v>994.2</v>
      </c>
      <c r="I116" s="19" t="s">
        <v>18</v>
      </c>
      <c r="J116" s="19" t="s">
        <v>509</v>
      </c>
      <c r="K116" s="21">
        <v>46147</v>
      </c>
      <c r="L116" s="18" t="s">
        <v>164</v>
      </c>
      <c r="M116" s="13">
        <f t="shared" si="3"/>
        <v>46152</v>
      </c>
    </row>
    <row r="117" spans="1:13" ht="12.75" x14ac:dyDescent="0.2">
      <c r="A117" s="18" t="s">
        <v>510</v>
      </c>
      <c r="B117" s="19" t="s">
        <v>511</v>
      </c>
      <c r="C117" s="19" t="s">
        <v>14</v>
      </c>
      <c r="D117" s="19" t="s">
        <v>15</v>
      </c>
      <c r="E117" s="19" t="s">
        <v>16</v>
      </c>
      <c r="F117" s="18" t="s">
        <v>17</v>
      </c>
      <c r="G117" s="20">
        <v>145.35</v>
      </c>
      <c r="H117" s="20">
        <v>145.35</v>
      </c>
      <c r="I117" s="19" t="s">
        <v>18</v>
      </c>
      <c r="J117" s="19" t="s">
        <v>509</v>
      </c>
      <c r="K117" s="21">
        <v>46147</v>
      </c>
      <c r="L117" s="18" t="s">
        <v>164</v>
      </c>
      <c r="M117" s="13">
        <f t="shared" si="3"/>
        <v>46152</v>
      </c>
    </row>
    <row r="118" spans="1:13" ht="12.75" x14ac:dyDescent="0.2">
      <c r="A118" s="18" t="s">
        <v>512</v>
      </c>
      <c r="B118" s="19" t="s">
        <v>178</v>
      </c>
      <c r="C118" s="19" t="s">
        <v>179</v>
      </c>
      <c r="D118" s="19" t="s">
        <v>180</v>
      </c>
      <c r="E118" s="19" t="s">
        <v>181</v>
      </c>
      <c r="F118" s="18" t="s">
        <v>17</v>
      </c>
      <c r="G118" s="20">
        <v>52.02</v>
      </c>
      <c r="H118" s="20">
        <v>52.02</v>
      </c>
      <c r="I118" s="19" t="s">
        <v>224</v>
      </c>
      <c r="J118" s="19" t="s">
        <v>513</v>
      </c>
      <c r="K118" s="21">
        <v>46148</v>
      </c>
      <c r="L118" s="18" t="s">
        <v>164</v>
      </c>
      <c r="M118" s="13">
        <f t="shared" si="3"/>
        <v>46153</v>
      </c>
    </row>
    <row r="119" spans="1:13" ht="12.75" x14ac:dyDescent="0.2">
      <c r="A119" s="18" t="s">
        <v>514</v>
      </c>
      <c r="B119" s="19" t="s">
        <v>515</v>
      </c>
      <c r="C119" s="19" t="s">
        <v>140</v>
      </c>
      <c r="D119" s="19" t="s">
        <v>141</v>
      </c>
      <c r="E119" s="19" t="s">
        <v>142</v>
      </c>
      <c r="F119" s="18" t="s">
        <v>17</v>
      </c>
      <c r="G119" s="20">
        <v>352.27</v>
      </c>
      <c r="H119" s="20">
        <v>430.5</v>
      </c>
      <c r="I119" s="19" t="s">
        <v>427</v>
      </c>
      <c r="J119" s="19" t="s">
        <v>516</v>
      </c>
      <c r="K119" s="21">
        <v>46153</v>
      </c>
      <c r="L119" s="18" t="s">
        <v>164</v>
      </c>
      <c r="M119" s="13">
        <f t="shared" si="3"/>
        <v>46158</v>
      </c>
    </row>
    <row r="120" spans="1:13" ht="12.75" x14ac:dyDescent="0.2">
      <c r="A120" s="18" t="s">
        <v>517</v>
      </c>
      <c r="B120" s="19" t="s">
        <v>518</v>
      </c>
      <c r="C120" s="19" t="s">
        <v>147</v>
      </c>
      <c r="D120" s="19" t="s">
        <v>148</v>
      </c>
      <c r="E120" s="19" t="s">
        <v>149</v>
      </c>
      <c r="F120" s="18" t="s">
        <v>17</v>
      </c>
      <c r="G120" s="20">
        <v>304.43</v>
      </c>
      <c r="H120" s="20">
        <v>369</v>
      </c>
      <c r="I120" s="19" t="s">
        <v>430</v>
      </c>
      <c r="J120" s="19" t="s">
        <v>519</v>
      </c>
      <c r="K120" s="21">
        <v>46153</v>
      </c>
      <c r="L120" s="18" t="s">
        <v>164</v>
      </c>
      <c r="M120" s="13">
        <f t="shared" si="3"/>
        <v>46158</v>
      </c>
    </row>
    <row r="121" spans="1:13" ht="12.75" x14ac:dyDescent="0.2">
      <c r="A121" s="18" t="s">
        <v>520</v>
      </c>
      <c r="B121" s="19" t="s">
        <v>521</v>
      </c>
      <c r="C121" s="19" t="s">
        <v>83</v>
      </c>
      <c r="D121" s="19" t="s">
        <v>84</v>
      </c>
      <c r="E121" s="19" t="s">
        <v>85</v>
      </c>
      <c r="F121" s="18" t="s">
        <v>17</v>
      </c>
      <c r="G121" s="20">
        <v>56.41</v>
      </c>
      <c r="H121" s="20">
        <v>67.42</v>
      </c>
      <c r="I121" s="19" t="s">
        <v>86</v>
      </c>
      <c r="J121" s="19" t="s">
        <v>522</v>
      </c>
      <c r="K121" s="21">
        <v>46153</v>
      </c>
      <c r="L121" s="18" t="s">
        <v>164</v>
      </c>
      <c r="M121" s="13">
        <f t="shared" si="3"/>
        <v>46158</v>
      </c>
    </row>
    <row r="122" spans="1:13" ht="12.75" x14ac:dyDescent="0.2">
      <c r="A122" s="18" t="s">
        <v>523</v>
      </c>
      <c r="B122" s="19" t="s">
        <v>194</v>
      </c>
      <c r="C122" s="19" t="s">
        <v>195</v>
      </c>
      <c r="D122" s="19" t="s">
        <v>196</v>
      </c>
      <c r="E122" s="19" t="s">
        <v>197</v>
      </c>
      <c r="F122" s="18" t="s">
        <v>17</v>
      </c>
      <c r="G122" s="20">
        <v>5028.1899999999996</v>
      </c>
      <c r="H122" s="20">
        <v>5028.1899999999996</v>
      </c>
      <c r="I122" s="19" t="s">
        <v>213</v>
      </c>
      <c r="J122" s="19" t="s">
        <v>524</v>
      </c>
      <c r="K122" s="21">
        <v>46154</v>
      </c>
      <c r="L122" s="18" t="s">
        <v>164</v>
      </c>
      <c r="M122" s="13">
        <f t="shared" si="3"/>
        <v>46159</v>
      </c>
    </row>
  </sheetData>
  <sheetProtection algorithmName="SHA-512" hashValue="Z1mVbIy/X4qjztjxyKzRRjz9oEtJPbu37uMOQVWcmON16+ApZDypVj7Zg3bgk78otVbM6Wcg3ctpaAaF6xjWAA==" saltValue="57fMs6nfgvY+2yKjv6bdMg==" spinCount="100000" sheet="1" objects="1" scenarios="1"/>
  <autoFilter ref="C1:C74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DF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Mrvova Katarina</dc:creator>
  <cp:lastModifiedBy>Zuzana Molnárová</cp:lastModifiedBy>
  <dcterms:created xsi:type="dcterms:W3CDTF">2026-02-13T13:03:39Z</dcterms:created>
  <dcterms:modified xsi:type="dcterms:W3CDTF">2026-05-18T06:34:36Z</dcterms:modified>
</cp:coreProperties>
</file>